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ed Naser\Desktop\"/>
    </mc:Choice>
  </mc:AlternateContent>
  <xr:revisionPtr revIDLastSave="0" documentId="8_{948C4964-6DFC-47C7-93BC-F1A6F0CA18FD}" xr6:coauthVersionLast="34" xr6:coauthVersionMax="34" xr10:uidLastSave="{00000000-0000-0000-0000-000000000000}"/>
  <bookViews>
    <workbookView xWindow="0" yWindow="0" windowWidth="20490" windowHeight="7425" xr2:uid="{1F9200C4-6298-48AA-A197-8139ED5AD78F}"/>
  </bookViews>
  <sheets>
    <sheet name="4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0" localSheetId="0">'[1]Raw Data'!#REF!</definedName>
    <definedName name="\0">'[1]Raw Data'!#REF!</definedName>
    <definedName name="\00" localSheetId="0">'[2]Raw Data'!#REF!</definedName>
    <definedName name="\00">'[2]Raw Data'!#REF!</definedName>
    <definedName name="\44333" localSheetId="0">'[2]Raw Data'!#REF!</definedName>
    <definedName name="\44333">'[2]Raw Data'!#REF!</definedName>
    <definedName name="\a" localSheetId="0">'[1]Raw Data'!#REF!</definedName>
    <definedName name="\a">'[1]Raw Data'!#REF!</definedName>
    <definedName name="\add9a" localSheetId="0">'[2]Raw Data'!#REF!</definedName>
    <definedName name="\add9a">'[2]Raw Data'!#REF!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'[1]Raw Data'!#REF!</definedName>
    <definedName name="\d">'[1]Raw Data'!#REF!</definedName>
    <definedName name="\E" localSheetId="0">#REF!</definedName>
    <definedName name="\E">#REF!</definedName>
    <definedName name="\F" localSheetId="0">#REF!</definedName>
    <definedName name="\F">#REF!</definedName>
    <definedName name="\K" localSheetId="0">#REF!</definedName>
    <definedName name="\K">#REF!</definedName>
    <definedName name="\P" localSheetId="0">#REF!</definedName>
    <definedName name="\P">#REF!</definedName>
    <definedName name="\s" localSheetId="0">'[1]Raw Data'!#REF!</definedName>
    <definedName name="\s">'[1]Raw Data'!#REF!</definedName>
    <definedName name="\zpr" localSheetId="0">#REF!</definedName>
    <definedName name="\zpr">#REF!</definedName>
    <definedName name="_________________________sw1" localSheetId="0">#REF!</definedName>
    <definedName name="_________________________sw1">#REF!</definedName>
    <definedName name="_________________________sw2" localSheetId="0">#REF!</definedName>
    <definedName name="_________________________sw2">#REF!</definedName>
    <definedName name="_________________________sw3" localSheetId="0">#REF!</definedName>
    <definedName name="_________________________sw3">#REF!</definedName>
    <definedName name="_________________________sw4" localSheetId="0">#REF!</definedName>
    <definedName name="_________________________sw4">#REF!</definedName>
    <definedName name="_________________________sw5" localSheetId="0">#REF!</definedName>
    <definedName name="_________________________sw5">#REF!</definedName>
    <definedName name="_________________________sw6" localSheetId="0">#REF!</definedName>
    <definedName name="_________________________sw6">#REF!</definedName>
    <definedName name="_________________________sw7" localSheetId="0">#REF!</definedName>
    <definedName name="_________________________sw7">#REF!</definedName>
    <definedName name="_________________________sw8" localSheetId="0">#REF!</definedName>
    <definedName name="_________________________sw8">#REF!</definedName>
    <definedName name="________________________sw1" localSheetId="0">#REF!</definedName>
    <definedName name="________________________sw1">#REF!</definedName>
    <definedName name="________________________sw2" localSheetId="0">#REF!</definedName>
    <definedName name="________________________sw2">#REF!</definedName>
    <definedName name="________________________sw3" localSheetId="0">#REF!</definedName>
    <definedName name="________________________sw3">#REF!</definedName>
    <definedName name="________________________sw4" localSheetId="0">#REF!</definedName>
    <definedName name="________________________sw4">#REF!</definedName>
    <definedName name="________________________sw5" localSheetId="0">#REF!</definedName>
    <definedName name="________________________sw5">#REF!</definedName>
    <definedName name="________________________sw6" localSheetId="0">#REF!</definedName>
    <definedName name="________________________sw6">#REF!</definedName>
    <definedName name="________________________sw7" localSheetId="0">#REF!</definedName>
    <definedName name="________________________sw7">#REF!</definedName>
    <definedName name="________________________sw8" localSheetId="0">#REF!</definedName>
    <definedName name="________________________sw8">#REF!</definedName>
    <definedName name="_______________________sw1" localSheetId="0">#REF!</definedName>
    <definedName name="_______________________sw1">#REF!</definedName>
    <definedName name="_______________________sw2" localSheetId="0">#REF!</definedName>
    <definedName name="_______________________sw2">#REF!</definedName>
    <definedName name="_______________________sw3" localSheetId="0">#REF!</definedName>
    <definedName name="_______________________sw3">#REF!</definedName>
    <definedName name="_______________________sw4" localSheetId="0">#REF!</definedName>
    <definedName name="_______________________sw4">#REF!</definedName>
    <definedName name="_______________________sw5" localSheetId="0">#REF!</definedName>
    <definedName name="_______________________sw5">#REF!</definedName>
    <definedName name="_______________________sw6" localSheetId="0">#REF!</definedName>
    <definedName name="_______________________sw6">#REF!</definedName>
    <definedName name="_______________________sw7" localSheetId="0">#REF!</definedName>
    <definedName name="_______________________sw7">#REF!</definedName>
    <definedName name="_______________________sw8" localSheetId="0">#REF!</definedName>
    <definedName name="_______________________sw8">#REF!</definedName>
    <definedName name="______________________sw1" localSheetId="0">#REF!</definedName>
    <definedName name="______________________sw1">#REF!</definedName>
    <definedName name="______________________sw2" localSheetId="0">#REF!</definedName>
    <definedName name="______________________sw2">#REF!</definedName>
    <definedName name="______________________sw3" localSheetId="0">#REF!</definedName>
    <definedName name="______________________sw3">#REF!</definedName>
    <definedName name="______________________sw4" localSheetId="0">#REF!</definedName>
    <definedName name="______________________sw4">#REF!</definedName>
    <definedName name="______________________sw5" localSheetId="0">#REF!</definedName>
    <definedName name="______________________sw5">#REF!</definedName>
    <definedName name="______________________sw6" localSheetId="0">#REF!</definedName>
    <definedName name="______________________sw6">#REF!</definedName>
    <definedName name="______________________sw7" localSheetId="0">#REF!</definedName>
    <definedName name="______________________sw7">#REF!</definedName>
    <definedName name="______________________sw8" localSheetId="0">#REF!</definedName>
    <definedName name="______________________sw8">#REF!</definedName>
    <definedName name="_____________________BVS4" localSheetId="0">'[4]Ra  stair'!#REF!</definedName>
    <definedName name="_____________________BVS4">'[4]Ra  stair'!#REF!</definedName>
    <definedName name="_____________________sw1" localSheetId="0">#REF!</definedName>
    <definedName name="_____________________sw1">#REF!</definedName>
    <definedName name="_____________________sw2" localSheetId="0">#REF!</definedName>
    <definedName name="_____________________sw2">#REF!</definedName>
    <definedName name="_____________________sw3" localSheetId="0">#REF!</definedName>
    <definedName name="_____________________sw3">#REF!</definedName>
    <definedName name="_____________________sw4" localSheetId="0">#REF!</definedName>
    <definedName name="_____________________sw4">#REF!</definedName>
    <definedName name="_____________________sw5" localSheetId="0">#REF!</definedName>
    <definedName name="_____________________sw5">#REF!</definedName>
    <definedName name="_____________________sw6" localSheetId="0">#REF!</definedName>
    <definedName name="_____________________sw6">#REF!</definedName>
    <definedName name="_____________________sw7" localSheetId="0">#REF!</definedName>
    <definedName name="_____________________sw7">#REF!</definedName>
    <definedName name="_____________________sw8" localSheetId="0">#REF!</definedName>
    <definedName name="_____________________sw8">#REF!</definedName>
    <definedName name="____________________BVS4" localSheetId="0">'[4]Ra  stair'!#REF!</definedName>
    <definedName name="____________________BVS4">'[4]Ra  stair'!#REF!</definedName>
    <definedName name="____________________sw1" localSheetId="0">#REF!</definedName>
    <definedName name="____________________sw1">#REF!</definedName>
    <definedName name="____________________sw2" localSheetId="0">#REF!</definedName>
    <definedName name="____________________sw2">#REF!</definedName>
    <definedName name="____________________sw3" localSheetId="0">#REF!</definedName>
    <definedName name="____________________sw3">#REF!</definedName>
    <definedName name="____________________sw4" localSheetId="0">#REF!</definedName>
    <definedName name="____________________sw4">#REF!</definedName>
    <definedName name="____________________sw5" localSheetId="0">#REF!</definedName>
    <definedName name="____________________sw5">#REF!</definedName>
    <definedName name="____________________sw6" localSheetId="0">#REF!</definedName>
    <definedName name="____________________sw6">#REF!</definedName>
    <definedName name="____________________sw7" localSheetId="0">#REF!</definedName>
    <definedName name="____________________sw7">#REF!</definedName>
    <definedName name="____________________sw8" localSheetId="0">#REF!</definedName>
    <definedName name="____________________sw8">#REF!</definedName>
    <definedName name="___________________BVS4" localSheetId="0">'[4]Ra  stair'!#REF!</definedName>
    <definedName name="___________________BVS4">'[4]Ra  stair'!#REF!</definedName>
    <definedName name="___________________sw1" localSheetId="0">#REF!</definedName>
    <definedName name="___________________sw1">#REF!</definedName>
    <definedName name="___________________sw2" localSheetId="0">#REF!</definedName>
    <definedName name="___________________sw2">#REF!</definedName>
    <definedName name="___________________sw3" localSheetId="0">#REF!</definedName>
    <definedName name="___________________sw3">#REF!</definedName>
    <definedName name="___________________sw4" localSheetId="0">#REF!</definedName>
    <definedName name="___________________sw4">#REF!</definedName>
    <definedName name="___________________sw5" localSheetId="0">#REF!</definedName>
    <definedName name="___________________sw5">#REF!</definedName>
    <definedName name="___________________sw6" localSheetId="0">#REF!</definedName>
    <definedName name="___________________sw6">#REF!</definedName>
    <definedName name="___________________sw7" localSheetId="0">#REF!</definedName>
    <definedName name="___________________sw7">#REF!</definedName>
    <definedName name="___________________sw8" localSheetId="0">#REF!</definedName>
    <definedName name="___________________sw8">#REF!</definedName>
    <definedName name="__________________BVS4" localSheetId="0">'[4]Ra  stair'!#REF!</definedName>
    <definedName name="__________________BVS4">'[4]Ra  stair'!#REF!</definedName>
    <definedName name="__________________sw1" localSheetId="0">#REF!</definedName>
    <definedName name="__________________sw1">#REF!</definedName>
    <definedName name="__________________sw2" localSheetId="0">#REF!</definedName>
    <definedName name="__________________sw2">#REF!</definedName>
    <definedName name="__________________sw3" localSheetId="0">#REF!</definedName>
    <definedName name="__________________sw3">#REF!</definedName>
    <definedName name="__________________sw4" localSheetId="0">#REF!</definedName>
    <definedName name="__________________sw4">#REF!</definedName>
    <definedName name="__________________sw5" localSheetId="0">#REF!</definedName>
    <definedName name="__________________sw5">#REF!</definedName>
    <definedName name="__________________sw6" localSheetId="0">#REF!</definedName>
    <definedName name="__________________sw6">#REF!</definedName>
    <definedName name="__________________sw7" localSheetId="0">#REF!</definedName>
    <definedName name="__________________sw7">#REF!</definedName>
    <definedName name="__________________sw8" localSheetId="0">#REF!</definedName>
    <definedName name="__________________sw8">#REF!</definedName>
    <definedName name="_________________BVS4" localSheetId="0">'[4]Ra  stair'!#REF!</definedName>
    <definedName name="_________________BVS4">'[4]Ra  stair'!#REF!</definedName>
    <definedName name="_________________sw1" localSheetId="0">#REF!</definedName>
    <definedName name="_________________sw1">#REF!</definedName>
    <definedName name="_________________sw2" localSheetId="0">#REF!</definedName>
    <definedName name="_________________sw2">#REF!</definedName>
    <definedName name="_________________sw3" localSheetId="0">#REF!</definedName>
    <definedName name="_________________sw3">#REF!</definedName>
    <definedName name="_________________sw4" localSheetId="0">#REF!</definedName>
    <definedName name="_________________sw4">#REF!</definedName>
    <definedName name="_________________sw5" localSheetId="0">#REF!</definedName>
    <definedName name="_________________sw5">#REF!</definedName>
    <definedName name="_________________sw6" localSheetId="0">#REF!</definedName>
    <definedName name="_________________sw6">#REF!</definedName>
    <definedName name="_________________sw7" localSheetId="0">#REF!</definedName>
    <definedName name="_________________sw7">#REF!</definedName>
    <definedName name="_________________sw8" localSheetId="0">#REF!</definedName>
    <definedName name="_________________sw8">#REF!</definedName>
    <definedName name="________________BVS4" localSheetId="0">'[4]Ra  stair'!#REF!</definedName>
    <definedName name="________________BVS4">'[4]Ra  stair'!#REF!</definedName>
    <definedName name="________________sw1" localSheetId="0">#REF!</definedName>
    <definedName name="________________sw1">#REF!</definedName>
    <definedName name="________________sw2" localSheetId="0">#REF!</definedName>
    <definedName name="________________sw2">#REF!</definedName>
    <definedName name="________________sw3" localSheetId="0">#REF!</definedName>
    <definedName name="________________sw3">#REF!</definedName>
    <definedName name="________________sw4" localSheetId="0">#REF!</definedName>
    <definedName name="________________sw4">#REF!</definedName>
    <definedName name="________________sw5" localSheetId="0">#REF!</definedName>
    <definedName name="________________sw5">#REF!</definedName>
    <definedName name="________________sw6" localSheetId="0">#REF!</definedName>
    <definedName name="________________sw6">#REF!</definedName>
    <definedName name="________________sw7" localSheetId="0">#REF!</definedName>
    <definedName name="________________sw7">#REF!</definedName>
    <definedName name="________________sw8" localSheetId="0">#REF!</definedName>
    <definedName name="________________sw8">#REF!</definedName>
    <definedName name="_______________BVS4" localSheetId="0">'[4]Ra  stair'!#REF!</definedName>
    <definedName name="_______________BVS4">'[4]Ra  stair'!#REF!</definedName>
    <definedName name="_______________sw1" localSheetId="0">#REF!</definedName>
    <definedName name="_______________sw1">#REF!</definedName>
    <definedName name="_______________sw2" localSheetId="0">#REF!</definedName>
    <definedName name="_______________sw2">#REF!</definedName>
    <definedName name="_______________sw3" localSheetId="0">#REF!</definedName>
    <definedName name="_______________sw3">#REF!</definedName>
    <definedName name="_______________sw4" localSheetId="0">#REF!</definedName>
    <definedName name="_______________sw4">#REF!</definedName>
    <definedName name="_______________sw5" localSheetId="0">#REF!</definedName>
    <definedName name="_______________sw5">#REF!</definedName>
    <definedName name="_______________sw6" localSheetId="0">#REF!</definedName>
    <definedName name="_______________sw6">#REF!</definedName>
    <definedName name="_______________sw7" localSheetId="0">#REF!</definedName>
    <definedName name="_______________sw7">#REF!</definedName>
    <definedName name="_______________sw8" localSheetId="0">#REF!</definedName>
    <definedName name="_______________sw8">#REF!</definedName>
    <definedName name="______________BVS4" localSheetId="0">'[4]Ra  stair'!#REF!</definedName>
    <definedName name="______________BVS4">'[4]Ra  stair'!#REF!</definedName>
    <definedName name="______________sw1" localSheetId="0">#REF!</definedName>
    <definedName name="______________sw1">#REF!</definedName>
    <definedName name="______________sw2" localSheetId="0">#REF!</definedName>
    <definedName name="______________sw2">#REF!</definedName>
    <definedName name="______________sw3" localSheetId="0">#REF!</definedName>
    <definedName name="______________sw3">#REF!</definedName>
    <definedName name="______________sw4" localSheetId="0">#REF!</definedName>
    <definedName name="______________sw4">#REF!</definedName>
    <definedName name="______________sw5" localSheetId="0">#REF!</definedName>
    <definedName name="______________sw5">#REF!</definedName>
    <definedName name="______________sw6" localSheetId="0">#REF!</definedName>
    <definedName name="______________sw6">#REF!</definedName>
    <definedName name="______________sw7" localSheetId="0">#REF!</definedName>
    <definedName name="______________sw7">#REF!</definedName>
    <definedName name="______________sw8" localSheetId="0">#REF!</definedName>
    <definedName name="______________sw8">#REF!</definedName>
    <definedName name="_____________BVS4" localSheetId="0">'[4]Ra  stair'!#REF!</definedName>
    <definedName name="_____________BVS4">'[4]Ra  stair'!#REF!</definedName>
    <definedName name="_____________sw1" localSheetId="0">#REF!</definedName>
    <definedName name="_____________sw1">#REF!</definedName>
    <definedName name="_____________sw2" localSheetId="0">#REF!</definedName>
    <definedName name="_____________sw2">#REF!</definedName>
    <definedName name="_____________sw3" localSheetId="0">#REF!</definedName>
    <definedName name="_____________sw3">#REF!</definedName>
    <definedName name="_____________sw4" localSheetId="0">#REF!</definedName>
    <definedName name="_____________sw4">#REF!</definedName>
    <definedName name="_____________sw5" localSheetId="0">#REF!</definedName>
    <definedName name="_____________sw5">#REF!</definedName>
    <definedName name="_____________sw6" localSheetId="0">#REF!</definedName>
    <definedName name="_____________sw6">#REF!</definedName>
    <definedName name="_____________sw7" localSheetId="0">#REF!</definedName>
    <definedName name="_____________sw7">#REF!</definedName>
    <definedName name="_____________sw8" localSheetId="0">#REF!</definedName>
    <definedName name="_____________sw8">#REF!</definedName>
    <definedName name="____________BVS4" localSheetId="0">'[4]Ra  stair'!#REF!</definedName>
    <definedName name="____________BVS4">'[4]Ra  stair'!#REF!</definedName>
    <definedName name="____________sw1" localSheetId="0">#REF!</definedName>
    <definedName name="____________sw1">#REF!</definedName>
    <definedName name="____________sw2" localSheetId="0">#REF!</definedName>
    <definedName name="____________sw2">#REF!</definedName>
    <definedName name="____________sw3" localSheetId="0">#REF!</definedName>
    <definedName name="____________sw3">#REF!</definedName>
    <definedName name="____________sw4" localSheetId="0">#REF!</definedName>
    <definedName name="____________sw4">#REF!</definedName>
    <definedName name="____________sw5" localSheetId="0">#REF!</definedName>
    <definedName name="____________sw5">#REF!</definedName>
    <definedName name="____________sw6" localSheetId="0">#REF!</definedName>
    <definedName name="____________sw6">#REF!</definedName>
    <definedName name="____________sw7" localSheetId="0">#REF!</definedName>
    <definedName name="____________sw7">#REF!</definedName>
    <definedName name="____________sw8" localSheetId="0">#REF!</definedName>
    <definedName name="____________sw8">#REF!</definedName>
    <definedName name="___________BVS4" localSheetId="0">'[4]Ra  stair'!#REF!</definedName>
    <definedName name="___________BVS4">'[4]Ra  stair'!#REF!</definedName>
    <definedName name="___________sw1" localSheetId="0">#REF!</definedName>
    <definedName name="___________sw1">#REF!</definedName>
    <definedName name="___________sw2" localSheetId="0">#REF!</definedName>
    <definedName name="___________sw2">#REF!</definedName>
    <definedName name="___________sw3" localSheetId="0">#REF!</definedName>
    <definedName name="___________sw3">#REF!</definedName>
    <definedName name="___________sw4" localSheetId="0">#REF!</definedName>
    <definedName name="___________sw4">#REF!</definedName>
    <definedName name="___________sw5" localSheetId="0">#REF!</definedName>
    <definedName name="___________sw5">#REF!</definedName>
    <definedName name="___________sw6" localSheetId="0">#REF!</definedName>
    <definedName name="___________sw6">#REF!</definedName>
    <definedName name="___________sw7" localSheetId="0">#REF!</definedName>
    <definedName name="___________sw7">#REF!</definedName>
    <definedName name="___________sw8" localSheetId="0">#REF!</definedName>
    <definedName name="___________sw8">#REF!</definedName>
    <definedName name="__________BVS4" localSheetId="0">'[4]Ra  stair'!#REF!</definedName>
    <definedName name="__________BVS4">'[4]Ra  stair'!#REF!</definedName>
    <definedName name="__________sw1" localSheetId="0">#REF!</definedName>
    <definedName name="__________sw1">#REF!</definedName>
    <definedName name="__________sw2" localSheetId="0">#REF!</definedName>
    <definedName name="__________sw2">#REF!</definedName>
    <definedName name="__________sw3" localSheetId="0">#REF!</definedName>
    <definedName name="__________sw3">#REF!</definedName>
    <definedName name="__________sw4" localSheetId="0">#REF!</definedName>
    <definedName name="__________sw4">#REF!</definedName>
    <definedName name="__________sw5" localSheetId="0">#REF!</definedName>
    <definedName name="__________sw5">#REF!</definedName>
    <definedName name="__________sw6" localSheetId="0">#REF!</definedName>
    <definedName name="__________sw6">#REF!</definedName>
    <definedName name="__________sw7" localSheetId="0">#REF!</definedName>
    <definedName name="__________sw7">#REF!</definedName>
    <definedName name="__________sw8" localSheetId="0">#REF!</definedName>
    <definedName name="__________sw8">#REF!</definedName>
    <definedName name="_________BVS4" localSheetId="0">'[4]Ra  stair'!#REF!</definedName>
    <definedName name="_________BVS4">'[4]Ra  stair'!#REF!</definedName>
    <definedName name="_________sw1" localSheetId="0">#REF!</definedName>
    <definedName name="_________sw1">#REF!</definedName>
    <definedName name="_________sw2" localSheetId="0">#REF!</definedName>
    <definedName name="_________sw2">#REF!</definedName>
    <definedName name="_________sw3" localSheetId="0">#REF!</definedName>
    <definedName name="_________sw3">#REF!</definedName>
    <definedName name="_________sw4" localSheetId="0">#REF!</definedName>
    <definedName name="_________sw4">#REF!</definedName>
    <definedName name="_________sw5" localSheetId="0">#REF!</definedName>
    <definedName name="_________sw5">#REF!</definedName>
    <definedName name="_________sw6" localSheetId="0">#REF!</definedName>
    <definedName name="_________sw6">#REF!</definedName>
    <definedName name="_________sw7" localSheetId="0">#REF!</definedName>
    <definedName name="_________sw7">#REF!</definedName>
    <definedName name="_________sw8" localSheetId="0">#REF!</definedName>
    <definedName name="_________sw8">#REF!</definedName>
    <definedName name="________BVS4" localSheetId="0">'[4]Ra  stair'!#REF!</definedName>
    <definedName name="________BVS4">'[4]Ra  stair'!#REF!</definedName>
    <definedName name="________sw1" localSheetId="0">#REF!</definedName>
    <definedName name="________sw1">#REF!</definedName>
    <definedName name="________sw2" localSheetId="0">#REF!</definedName>
    <definedName name="________sw2">#REF!</definedName>
    <definedName name="________sw3" localSheetId="0">#REF!</definedName>
    <definedName name="________sw3">#REF!</definedName>
    <definedName name="________sw4" localSheetId="0">#REF!</definedName>
    <definedName name="________sw4">#REF!</definedName>
    <definedName name="________sw5" localSheetId="0">#REF!</definedName>
    <definedName name="________sw5">#REF!</definedName>
    <definedName name="________sw6" localSheetId="0">#REF!</definedName>
    <definedName name="________sw6">#REF!</definedName>
    <definedName name="________sw7" localSheetId="0">#REF!</definedName>
    <definedName name="________sw7">#REF!</definedName>
    <definedName name="________sw8" localSheetId="0">#REF!</definedName>
    <definedName name="________sw8">#REF!</definedName>
    <definedName name="_______BVS4" localSheetId="0">'[4]Ra  stair'!#REF!</definedName>
    <definedName name="_______BVS4">'[4]Ra  stair'!#REF!</definedName>
    <definedName name="_______sw1" localSheetId="0">#REF!</definedName>
    <definedName name="_______sw1">#REF!</definedName>
    <definedName name="_______sw2" localSheetId="0">#REF!</definedName>
    <definedName name="_______sw2">#REF!</definedName>
    <definedName name="_______sw3" localSheetId="0">#REF!</definedName>
    <definedName name="_______sw3">#REF!</definedName>
    <definedName name="_______sw4" localSheetId="0">#REF!</definedName>
    <definedName name="_______sw4">#REF!</definedName>
    <definedName name="_______sw5" localSheetId="0">#REF!</definedName>
    <definedName name="_______sw5">#REF!</definedName>
    <definedName name="_______sw6" localSheetId="0">#REF!</definedName>
    <definedName name="_______sw6">#REF!</definedName>
    <definedName name="_______sw7" localSheetId="0">#REF!</definedName>
    <definedName name="_______sw7">#REF!</definedName>
    <definedName name="_______sw8" localSheetId="0">#REF!</definedName>
    <definedName name="_______sw8">#REF!</definedName>
    <definedName name="______BVS4" localSheetId="0">'[4]Ra  stair'!#REF!</definedName>
    <definedName name="______BVS4">'[4]Ra  stair'!#REF!</definedName>
    <definedName name="______sw1" localSheetId="0">#REF!</definedName>
    <definedName name="______sw1">#REF!</definedName>
    <definedName name="______sw2" localSheetId="0">#REF!</definedName>
    <definedName name="______sw2">#REF!</definedName>
    <definedName name="______sw3" localSheetId="0">#REF!</definedName>
    <definedName name="______sw3">#REF!</definedName>
    <definedName name="______sw4" localSheetId="0">#REF!</definedName>
    <definedName name="______sw4">#REF!</definedName>
    <definedName name="______sw5" localSheetId="0">#REF!</definedName>
    <definedName name="______sw5">#REF!</definedName>
    <definedName name="______sw6" localSheetId="0">#REF!</definedName>
    <definedName name="______sw6">#REF!</definedName>
    <definedName name="______sw7" localSheetId="0">#REF!</definedName>
    <definedName name="______sw7">#REF!</definedName>
    <definedName name="______sw8" localSheetId="0">#REF!</definedName>
    <definedName name="______sw8">#REF!</definedName>
    <definedName name="_____BVS4" localSheetId="0">'[4]Ra  stair'!#REF!</definedName>
    <definedName name="_____BVS4">'[4]Ra  stair'!#REF!</definedName>
    <definedName name="_____sw1" localSheetId="0">#REF!</definedName>
    <definedName name="_____sw1">#REF!</definedName>
    <definedName name="_____sw2" localSheetId="0">#REF!</definedName>
    <definedName name="_____sw2">#REF!</definedName>
    <definedName name="_____sw3" localSheetId="0">#REF!</definedName>
    <definedName name="_____sw3">#REF!</definedName>
    <definedName name="_____sw4" localSheetId="0">#REF!</definedName>
    <definedName name="_____sw4">#REF!</definedName>
    <definedName name="_____sw5" localSheetId="0">#REF!</definedName>
    <definedName name="_____sw5">#REF!</definedName>
    <definedName name="_____sw6" localSheetId="0">#REF!</definedName>
    <definedName name="_____sw6">#REF!</definedName>
    <definedName name="_____sw7" localSheetId="0">#REF!</definedName>
    <definedName name="_____sw7">#REF!</definedName>
    <definedName name="_____sw8" localSheetId="0">#REF!</definedName>
    <definedName name="_____sw8">#REF!</definedName>
    <definedName name="____BVS4" localSheetId="0">'[4]Ra  stair'!#REF!</definedName>
    <definedName name="____BVS4">'[4]Ra  stair'!#REF!</definedName>
    <definedName name="____SC1">IF(VLOOKUP([5]Option!$G1,[6]!TABLE,5)*VLOOKUP([5]Option!$G1,[6]!TABLE,9)*[5]Option!$V1*[5]Option!$S1=0,0,VLOOKUP([5]Option!$G1,[6]!TABLE,5)*VLOOKUP([5]Option!$G1,[6]!TABLE,9)*[5]Option!$V1*[5]Option!$S1)</definedName>
    <definedName name="____sw1" localSheetId="0">#REF!</definedName>
    <definedName name="____sw1">#REF!</definedName>
    <definedName name="____sw2" localSheetId="0">#REF!</definedName>
    <definedName name="____sw2">#REF!</definedName>
    <definedName name="____sw3" localSheetId="0">#REF!</definedName>
    <definedName name="____sw3">#REF!</definedName>
    <definedName name="____sw4" localSheetId="0">#REF!</definedName>
    <definedName name="____sw4">#REF!</definedName>
    <definedName name="____sw5" localSheetId="0">#REF!</definedName>
    <definedName name="____sw5">#REF!</definedName>
    <definedName name="____sw6" localSheetId="0">#REF!</definedName>
    <definedName name="____sw6">#REF!</definedName>
    <definedName name="____sw7" localSheetId="0">#REF!</definedName>
    <definedName name="____sw7">#REF!</definedName>
    <definedName name="____sw8" localSheetId="0">#REF!</definedName>
    <definedName name="____sw8">#REF!</definedName>
    <definedName name="__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b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2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boq1" localSheetId="0">[7]BOQ!#REF!</definedName>
    <definedName name="___boq1">[7]BOQ!#REF!</definedName>
    <definedName name="___BVS4" localSheetId="0">'[4]Ra  stair'!#REF!</definedName>
    <definedName name="___BVS4">'[4]Ra  stair'!#REF!</definedName>
    <definedName name="___dbs1" localSheetId="0">'[1]Raw Data'!#REF!</definedName>
    <definedName name="___dbs1">'[1]Raw Data'!#REF!</definedName>
    <definedName name="___dbs11" localSheetId="0">'[1]Raw Data'!#REF!</definedName>
    <definedName name="___dbs11">'[1]Raw Data'!#REF!</definedName>
    <definedName name="___dbs76" localSheetId="0">'[1]Raw Data'!#REF!</definedName>
    <definedName name="___dbs76">'[1]Raw Data'!#REF!</definedName>
    <definedName name="___F1" localSheetId="0">#REF!</definedName>
    <definedName name="___F1">#REF!</definedName>
    <definedName name="___old3" localSheetId="0" hidden="1">{#N/A,#N/A,FALSE,"Summary";#N/A,#N/A,FALSE,"3TJ";#N/A,#N/A,FALSE,"3TN";#N/A,#N/A,FALSE,"3TP";#N/A,#N/A,FALSE,"3SJ";#N/A,#N/A,FALSE,"3CJ";#N/A,#N/A,FALSE,"3CN";#N/A,#N/A,FALSE,"3CP";#N/A,#N/A,FALSE,"3A"}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localSheetId="0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localSheetId="0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_QTY1" localSheetId="0">IF('4.3'!UOM='4.3'!BASE,[5]Option!XFC1,IF('4.3'!UOM=1,[5]Option!XFC1*VLOOKUP([5]Option!XES1,'4.3'!Conv,5),[5]Option!XFC1/VLOOKUP([5]Option!XES1,'4.3'!Conv,5)))</definedName>
    <definedName name="___QTY1">IF(UOM=BASE,[5]Option!XFC1,IF(UOM=1,[5]Option!XFC1*VLOOKUP([5]Option!XES1,Conv,5),[5]Option!XFC1/VLOOKUP([5]Option!XES1,Conv,5)))</definedName>
    <definedName name="___ST1" localSheetId="0">#REF!</definedName>
    <definedName name="___ST1">#REF!</definedName>
    <definedName name="___sw1" localSheetId="0">#REF!</definedName>
    <definedName name="___sw1">#REF!</definedName>
    <definedName name="___sw2" localSheetId="0">#REF!</definedName>
    <definedName name="___sw2">#REF!</definedName>
    <definedName name="___sw3" localSheetId="0">#REF!</definedName>
    <definedName name="___sw3">#REF!</definedName>
    <definedName name="___sw4" localSheetId="0">#REF!</definedName>
    <definedName name="___sw4">#REF!</definedName>
    <definedName name="___sw5" localSheetId="0">#REF!</definedName>
    <definedName name="___sw5">#REF!</definedName>
    <definedName name="___sw6" localSheetId="0">#REF!</definedName>
    <definedName name="___sw6">#REF!</definedName>
    <definedName name="___sw7" localSheetId="0">#REF!</definedName>
    <definedName name="___sw7">#REF!</definedName>
    <definedName name="___sw8" localSheetId="0">#REF!</definedName>
    <definedName name="___sw8">#REF!</definedName>
    <definedName name="__123Graph_ACURRENT" localSheetId="0" hidden="1">[8]FitOutConfCentre!#REF!</definedName>
    <definedName name="__123Graph_ACURRENT" hidden="1">[8]FitOutConfCentre!#REF!</definedName>
    <definedName name="__all1">'[1]Raw Data'!$A$1:$K$63</definedName>
    <definedName name="__AUX3" localSheetId="0">#REF!</definedName>
    <definedName name="__AUX3">#REF!</definedName>
    <definedName name="__B19000" localSheetId="0">#REF!</definedName>
    <definedName name="__B19000">#REF!</definedName>
    <definedName name="__B19999" localSheetId="0">#REF!</definedName>
    <definedName name="__B19999">#REF!</definedName>
    <definedName name="__B20000" localSheetId="0">#REF!</definedName>
    <definedName name="__B20000">#REF!</definedName>
    <definedName name="__BDR1" localSheetId="0">#REF!</definedName>
    <definedName name="__BDR1">#REF!</definedName>
    <definedName name="__BDR2" localSheetId="0">#REF!</definedName>
    <definedName name="__BDR2">#REF!</definedName>
    <definedName name="__boq1" localSheetId="0">[7]BOQ!#REF!</definedName>
    <definedName name="__boq1">[7]BOQ!#REF!</definedName>
    <definedName name="__BVS4" localSheetId="0">'[4]Ra  stair'!#REF!</definedName>
    <definedName name="__BVS4">'[4]Ra  stair'!#REF!</definedName>
    <definedName name="__dbs1" localSheetId="0">'[1]Raw Data'!#REF!</definedName>
    <definedName name="__dbs1">'[1]Raw Data'!#REF!</definedName>
    <definedName name="__dbs11" localSheetId="0">'[1]Raw Data'!#REF!</definedName>
    <definedName name="__dbs11">'[1]Raw Data'!#REF!</definedName>
    <definedName name="__dbs76" localSheetId="0">'[1]Raw Data'!#REF!</definedName>
    <definedName name="__dbs76">'[1]Raw Data'!#REF!</definedName>
    <definedName name="__e20000" localSheetId="0">#REF!</definedName>
    <definedName name="__e20000">#REF!</definedName>
    <definedName name="__e99991" localSheetId="0">#REF!</definedName>
    <definedName name="__e99991">#REF!</definedName>
    <definedName name="__ELL45" localSheetId="0">#REF!</definedName>
    <definedName name="__ELL45">#REF!</definedName>
    <definedName name="__ELL90" localSheetId="0">#REF!</definedName>
    <definedName name="__ELL90">#REF!</definedName>
    <definedName name="__F1" localSheetId="0">#REF!</definedName>
    <definedName name="__F1">#REF!</definedName>
    <definedName name="__F3" localSheetId="0">#REF!</definedName>
    <definedName name="__F3">#REF!</definedName>
    <definedName name="__FF3" localSheetId="0">#REF!</definedName>
    <definedName name="__FF3">#REF!</definedName>
    <definedName name="__fos1" localSheetId="0">#REF!</definedName>
    <definedName name="__fos1">#REF!</definedName>
    <definedName name="__old2">'[1]Raw Data'!$B$1:$CF$120</definedName>
    <definedName name="__old4">'[1]Raw Data'!$B$1:$CF$120</definedName>
    <definedName name="__old6">'[1]Raw Data'!$B$1:$CF$120</definedName>
    <definedName name="__PVC1" localSheetId="0">#REF!</definedName>
    <definedName name="__PVC1">#REF!</definedName>
    <definedName name="__PVC2" localSheetId="0">#REF!</definedName>
    <definedName name="__PVC2">#REF!</definedName>
    <definedName name="__QTY1">#N/A</definedName>
    <definedName name="__RBS1" localSheetId="0">#REF!</definedName>
    <definedName name="__RBS1">#REF!</definedName>
    <definedName name="__RE100" localSheetId="0">#REF!</definedName>
    <definedName name="__RE100">#REF!</definedName>
    <definedName name="__RE104" localSheetId="0">#REF!</definedName>
    <definedName name="__RE104">#REF!</definedName>
    <definedName name="__RE112" localSheetId="0">#REF!</definedName>
    <definedName name="__RE112">#REF!</definedName>
    <definedName name="__RE26" localSheetId="0">#REF!</definedName>
    <definedName name="__RE26">#REF!</definedName>
    <definedName name="__RE28" localSheetId="0">#REF!</definedName>
    <definedName name="__RE28">#REF!</definedName>
    <definedName name="__RE30" localSheetId="0">#REF!</definedName>
    <definedName name="__RE30">#REF!</definedName>
    <definedName name="__RE32" localSheetId="0">#REF!</definedName>
    <definedName name="__RE32">#REF!</definedName>
    <definedName name="__RE34" localSheetId="0">#REF!</definedName>
    <definedName name="__RE34">#REF!</definedName>
    <definedName name="__RE36" localSheetId="0">#REF!</definedName>
    <definedName name="__RE36">#REF!</definedName>
    <definedName name="__RE38" localSheetId="0">#REF!</definedName>
    <definedName name="__RE38">#REF!</definedName>
    <definedName name="__RE40" localSheetId="0">#REF!</definedName>
    <definedName name="__RE40">#REF!</definedName>
    <definedName name="__RE42" localSheetId="0">#REF!</definedName>
    <definedName name="__RE42">#REF!</definedName>
    <definedName name="__RE44" localSheetId="0">#REF!</definedName>
    <definedName name="__RE44">#REF!</definedName>
    <definedName name="__RE48" localSheetId="0">#REF!</definedName>
    <definedName name="__RE48">#REF!</definedName>
    <definedName name="__RE52" localSheetId="0">#REF!</definedName>
    <definedName name="__RE52">#REF!</definedName>
    <definedName name="__RE56" localSheetId="0">#REF!</definedName>
    <definedName name="__RE56">#REF!</definedName>
    <definedName name="__RE60" localSheetId="0">#REF!</definedName>
    <definedName name="__RE60">#REF!</definedName>
    <definedName name="__RE64" localSheetId="0">#REF!</definedName>
    <definedName name="__RE64">#REF!</definedName>
    <definedName name="__RE68" localSheetId="0">#REF!</definedName>
    <definedName name="__RE68">#REF!</definedName>
    <definedName name="__RE72" localSheetId="0">#REF!</definedName>
    <definedName name="__RE72">#REF!</definedName>
    <definedName name="__RE76" localSheetId="0">#REF!</definedName>
    <definedName name="__RE76">#REF!</definedName>
    <definedName name="__RE80" localSheetId="0">#REF!</definedName>
    <definedName name="__RE80">#REF!</definedName>
    <definedName name="__RE88" localSheetId="0">#REF!</definedName>
    <definedName name="__RE88">#REF!</definedName>
    <definedName name="__RE92" localSheetId="0">#REF!</definedName>
    <definedName name="__RE92">#REF!</definedName>
    <definedName name="__RE96" localSheetId="0">#REF!</definedName>
    <definedName name="__RE96">#REF!</definedName>
    <definedName name="__SC1">IF(VLOOKUP([5]Option!$G1,[6]!TABLE,5)*VLOOKUP([5]Option!$G1,[6]!TABLE,9)*[5]Option!$V1*[5]Option!$S1=0,0,VLOOKUP([5]Option!$G1,[6]!TABLE,5)*VLOOKUP([5]Option!$G1,[6]!TABLE,9)*[5]Option!$V1*[5]Option!$S1)</definedName>
    <definedName name="__SCH10" localSheetId="0">#REF!</definedName>
    <definedName name="__SCH10">#REF!</definedName>
    <definedName name="__SCH40" localSheetId="0">#REF!</definedName>
    <definedName name="__SCH40">#REF!</definedName>
    <definedName name="__ST1" localSheetId="0">#REF!</definedName>
    <definedName name="__ST1">#REF!</definedName>
    <definedName name="__sw1" localSheetId="0">#REF!</definedName>
    <definedName name="__sw1">#REF!</definedName>
    <definedName name="__sw2" localSheetId="0">#REF!</definedName>
    <definedName name="__sw2">#REF!</definedName>
    <definedName name="__sw3" localSheetId="0">#REF!</definedName>
    <definedName name="__sw3">#REF!</definedName>
    <definedName name="__sw4" localSheetId="0">#REF!</definedName>
    <definedName name="__sw4">#REF!</definedName>
    <definedName name="__sw5" localSheetId="0">#REF!</definedName>
    <definedName name="__sw5">#REF!</definedName>
    <definedName name="__sw6" localSheetId="0">#REF!</definedName>
    <definedName name="__sw6">#REF!</definedName>
    <definedName name="__sw7" localSheetId="0">#REF!</definedName>
    <definedName name="__sw7">#REF!</definedName>
    <definedName name="__sw8" localSheetId="0">#REF!</definedName>
    <definedName name="__sw8">#REF!</definedName>
    <definedName name="__WP1" localSheetId="0">#REF!</definedName>
    <definedName name="__WP1">#REF!</definedName>
    <definedName name="_1">#N/A</definedName>
    <definedName name="_11">#N/A</definedName>
    <definedName name="_2">#N/A</definedName>
    <definedName name="_22">#N/A</definedName>
    <definedName name="_31_Mar_02" localSheetId="0">#REF!</definedName>
    <definedName name="_31_Mar_02">#REF!</definedName>
    <definedName name="_4C_x" localSheetId="0">#REF!</definedName>
    <definedName name="_4C_x">#REF!</definedName>
    <definedName name="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C" hidden="1">[9]Cash2!$G$16:$G$31</definedName>
    <definedName name="_all1">'[1]Raw Data'!$A$1:$K$63</definedName>
    <definedName name="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2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UX3" localSheetId="0">#REF!</definedName>
    <definedName name="_AUX3">#REF!</definedName>
    <definedName name="_B19000" localSheetId="0">#REF!</definedName>
    <definedName name="_B19000">#REF!</definedName>
    <definedName name="_B19999" localSheetId="0">#REF!</definedName>
    <definedName name="_B19999">#REF!</definedName>
    <definedName name="_B20000" localSheetId="0">#REF!</definedName>
    <definedName name="_B20000">#REF!</definedName>
    <definedName name="_BDR1" localSheetId="0">#REF!</definedName>
    <definedName name="_BDR1">#REF!</definedName>
    <definedName name="_BDR2" localSheetId="0">#REF!</definedName>
    <definedName name="_BDR2">#REF!</definedName>
    <definedName name="_boq1" localSheetId="0">[7]BOQ!#REF!</definedName>
    <definedName name="_boq1">[7]BOQ!#REF!</definedName>
    <definedName name="_BVS4" localSheetId="0">'[4]Ra  stair'!#REF!</definedName>
    <definedName name="_BVS4">'[4]Ra  stair'!#REF!</definedName>
    <definedName name="_e20000" localSheetId="0">#REF!</definedName>
    <definedName name="_e20000">#REF!</definedName>
    <definedName name="_e99991" localSheetId="0">#REF!</definedName>
    <definedName name="_e99991">#REF!</definedName>
    <definedName name="_ELL45" localSheetId="0">#REF!</definedName>
    <definedName name="_ELL45">#REF!</definedName>
    <definedName name="_ELL90" localSheetId="0">#REF!</definedName>
    <definedName name="_ELL90">#REF!</definedName>
    <definedName name="_F1" localSheetId="0">#REF!</definedName>
    <definedName name="_F1">#REF!</definedName>
    <definedName name="_F3" localSheetId="0">#REF!</definedName>
    <definedName name="_F3">#REF!</definedName>
    <definedName name="_FF3" localSheetId="0">#REF!</definedName>
    <definedName name="_FF3">#REF!</definedName>
    <definedName name="_Fill" localSheetId="0" hidden="1">'[1]Raw Data'!#REF!</definedName>
    <definedName name="_Fill" hidden="1">'[1]Raw Data'!#REF!</definedName>
    <definedName name="_fos1" localSheetId="0">#REF!</definedName>
    <definedName name="_fos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ld2">'[1]Raw Data'!$B$1:$CF$120</definedName>
    <definedName name="_old3" localSheetId="0" hidden="1">{#N/A,#N/A,FALSE,"Summary";#N/A,#N/A,FALSE,"3TJ";#N/A,#N/A,FALSE,"3TN";#N/A,#N/A,FALSE,"3TP";#N/A,#N/A,FALSE,"3SJ";#N/A,#N/A,FALSE,"3CJ";#N/A,#N/A,FALSE,"3CN";#N/A,#N/A,FALSE,"3CP";#N/A,#N/A,FALSE,"3A"}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4">'[1]Raw Data'!$B$1:$CF$120</definedName>
    <definedName name="_old5" localSheetId="0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6">'[1]Raw Data'!$B$1:$CF$120</definedName>
    <definedName name="_old7" localSheetId="0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VC1" localSheetId="0">#REF!</definedName>
    <definedName name="_PVC1">#REF!</definedName>
    <definedName name="_PVC2" localSheetId="0">#REF!</definedName>
    <definedName name="_PVC2">#REF!</definedName>
    <definedName name="_QTY1" localSheetId="0">IF('4.3'!UOM='4.3'!BASE,[5]Option!XFC1,IF('4.3'!UOM=1,[5]Option!XFC1*VLOOKUP([5]Option!XES1,'4.3'!Conv,5),[5]Option!XFC1/VLOOKUP([5]Option!XES1,'4.3'!Conv,5)))</definedName>
    <definedName name="_QTY1">IF(UOM=BASE,[5]Option!XFC1,IF(UOM=1,[5]Option!XFC1*VLOOKUP([5]Option!XES1,Conv,5),[5]Option!XFC1/VLOOKUP([5]Option!XES1,Conv,5)))</definedName>
    <definedName name="_RBS1" localSheetId="0">#REF!</definedName>
    <definedName name="_RBS1">#REF!</definedName>
    <definedName name="_RE100" localSheetId="0">#REF!</definedName>
    <definedName name="_RE100">#REF!</definedName>
    <definedName name="_RE104" localSheetId="0">#REF!</definedName>
    <definedName name="_RE104">#REF!</definedName>
    <definedName name="_RE112" localSheetId="0">#REF!</definedName>
    <definedName name="_RE112">#REF!</definedName>
    <definedName name="_RE26" localSheetId="0">#REF!</definedName>
    <definedName name="_RE26">#REF!</definedName>
    <definedName name="_RE28" localSheetId="0">#REF!</definedName>
    <definedName name="_RE28">#REF!</definedName>
    <definedName name="_RE30" localSheetId="0">#REF!</definedName>
    <definedName name="_RE30">#REF!</definedName>
    <definedName name="_RE32" localSheetId="0">#REF!</definedName>
    <definedName name="_RE32">#REF!</definedName>
    <definedName name="_RE34" localSheetId="0">#REF!</definedName>
    <definedName name="_RE34">#REF!</definedName>
    <definedName name="_RE36" localSheetId="0">#REF!</definedName>
    <definedName name="_RE36">#REF!</definedName>
    <definedName name="_RE38" localSheetId="0">#REF!</definedName>
    <definedName name="_RE38">#REF!</definedName>
    <definedName name="_RE40" localSheetId="0">#REF!</definedName>
    <definedName name="_RE40">#REF!</definedName>
    <definedName name="_RE42" localSheetId="0">#REF!</definedName>
    <definedName name="_RE42">#REF!</definedName>
    <definedName name="_RE44" localSheetId="0">#REF!</definedName>
    <definedName name="_RE44">#REF!</definedName>
    <definedName name="_RE48" localSheetId="0">#REF!</definedName>
    <definedName name="_RE48">#REF!</definedName>
    <definedName name="_RE52" localSheetId="0">#REF!</definedName>
    <definedName name="_RE52">#REF!</definedName>
    <definedName name="_RE56" localSheetId="0">#REF!</definedName>
    <definedName name="_RE56">#REF!</definedName>
    <definedName name="_RE60" localSheetId="0">#REF!</definedName>
    <definedName name="_RE60">#REF!</definedName>
    <definedName name="_RE64" localSheetId="0">#REF!</definedName>
    <definedName name="_RE64">#REF!</definedName>
    <definedName name="_RE68" localSheetId="0">#REF!</definedName>
    <definedName name="_RE68">#REF!</definedName>
    <definedName name="_RE72" localSheetId="0">#REF!</definedName>
    <definedName name="_RE72">#REF!</definedName>
    <definedName name="_RE76" localSheetId="0">#REF!</definedName>
    <definedName name="_RE76">#REF!</definedName>
    <definedName name="_RE80" localSheetId="0">#REF!</definedName>
    <definedName name="_RE80">#REF!</definedName>
    <definedName name="_RE88" localSheetId="0">#REF!</definedName>
    <definedName name="_RE88">#REF!</definedName>
    <definedName name="_RE92" localSheetId="0">#REF!</definedName>
    <definedName name="_RE92">#REF!</definedName>
    <definedName name="_RE96" localSheetId="0">#REF!</definedName>
    <definedName name="_RE96">#REF!</definedName>
    <definedName name="_Regression_Int" hidden="1">1</definedName>
    <definedName name="_SCH10" localSheetId="0">#REF!</definedName>
    <definedName name="_SCH10">#REF!</definedName>
    <definedName name="_SCH40" localSheetId="0">#REF!</definedName>
    <definedName name="_SCH40">#REF!</definedName>
    <definedName name="_Sort" localSheetId="0" hidden="1">[10]기계내역서!#REF!</definedName>
    <definedName name="_Sort" hidden="1">[10]기계내역서!#REF!</definedName>
    <definedName name="_ST1" localSheetId="0">#REF!</definedName>
    <definedName name="_ST1">#REF!</definedName>
    <definedName name="_SUMMARY_OF_COS" localSheetId="0">#REF!</definedName>
    <definedName name="_SUMMARY_OF_COS">#REF!</definedName>
    <definedName name="_sw1" localSheetId="0">#REF!</definedName>
    <definedName name="_sw1">#REF!</definedName>
    <definedName name="_sw2" localSheetId="0">#REF!</definedName>
    <definedName name="_sw2">#REF!</definedName>
    <definedName name="_sw3" localSheetId="0">#REF!</definedName>
    <definedName name="_sw3">#REF!</definedName>
    <definedName name="_sw4" localSheetId="0">#REF!</definedName>
    <definedName name="_sw4">#REF!</definedName>
    <definedName name="_sw5" localSheetId="0">#REF!</definedName>
    <definedName name="_sw5">#REF!</definedName>
    <definedName name="_sw6" localSheetId="0">#REF!</definedName>
    <definedName name="_sw6">#REF!</definedName>
    <definedName name="_sw7" localSheetId="0">#REF!</definedName>
    <definedName name="_sw7">#REF!</definedName>
    <definedName name="_sw8" localSheetId="0">#REF!</definedName>
    <definedName name="_sw8">#REF!</definedName>
    <definedName name="_WP1" localSheetId="0">#REF!</definedName>
    <definedName name="_WP1">#REF!</definedName>
    <definedName name="A" localSheetId="0">'[4]Ra  stair'!#REF!</definedName>
    <definedName name="A">'[4]Ra  stair'!#REF!</definedName>
    <definedName name="AA" localSheetId="0">[11]C3!#REF!</definedName>
    <definedName name="AA">[11]C3!#REF!</definedName>
    <definedName name="aaa" localSheetId="0">#REF!</definedName>
    <definedName name="aaa">#REF!</definedName>
    <definedName name="ab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" localSheetId="0">#REF!</definedName>
    <definedName name="abc">#REF!</definedName>
    <definedName name="ABCD" hidden="1">[9]Z!$T$179:$AH$179</definedName>
    <definedName name="ac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 hidden="1">"C:\WIN95\Desktop\Ramesh\AIC\Aic.mdb"</definedName>
    <definedName name="ACCNT_10" localSheetId="0">#REF!</definedName>
    <definedName name="ACCNT_10">#REF!</definedName>
    <definedName name="ACCNT_10THRU95" localSheetId="0">#REF!</definedName>
    <definedName name="ACCNT_10THRU95">#REF!</definedName>
    <definedName name="ACCNT_11" localSheetId="0">#REF!</definedName>
    <definedName name="ACCNT_11">#REF!</definedName>
    <definedName name="ACCNT_12" localSheetId="0">#REF!</definedName>
    <definedName name="ACCNT_12">#REF!</definedName>
    <definedName name="ACCNT_13" localSheetId="0">#REF!</definedName>
    <definedName name="ACCNT_13">#REF!</definedName>
    <definedName name="ACCNT_14" localSheetId="0">#REF!</definedName>
    <definedName name="ACCNT_14">#REF!</definedName>
    <definedName name="ACCNT_15" localSheetId="0">#REF!</definedName>
    <definedName name="ACCNT_15">#REF!</definedName>
    <definedName name="ACCNT_15.11" localSheetId="0">#REF!</definedName>
    <definedName name="ACCNT_15.11">#REF!</definedName>
    <definedName name="ACCNT_15.12" localSheetId="0">#REF!</definedName>
    <definedName name="ACCNT_15.12">#REF!</definedName>
    <definedName name="ACCNT_15.14" localSheetId="0">#REF!</definedName>
    <definedName name="ACCNT_15.14">#REF!</definedName>
    <definedName name="ACCNT_15.22" localSheetId="0">#REF!</definedName>
    <definedName name="ACCNT_15.22">#REF!</definedName>
    <definedName name="ACCNT_16" localSheetId="0">#REF!</definedName>
    <definedName name="ACCNT_16">#REF!</definedName>
    <definedName name="ACCNT_20" localSheetId="0">#REF!</definedName>
    <definedName name="ACCNT_20">#REF!</definedName>
    <definedName name="ACCNT_21" localSheetId="0">#REF!</definedName>
    <definedName name="ACCNT_21">#REF!</definedName>
    <definedName name="accnt_21.01" localSheetId="0">#REF!</definedName>
    <definedName name="accnt_21.01">#REF!</definedName>
    <definedName name="accnt_21.02" localSheetId="0">#REF!</definedName>
    <definedName name="accnt_21.02">#REF!</definedName>
    <definedName name="ACCNT_22" localSheetId="0">#REF!</definedName>
    <definedName name="ACCNT_22">#REF!</definedName>
    <definedName name="ACCNT_22.9" localSheetId="0">#REF!</definedName>
    <definedName name="ACCNT_22.9">#REF!</definedName>
    <definedName name="ACCNT_23" localSheetId="0">#REF!</definedName>
    <definedName name="ACCNT_23">#REF!</definedName>
    <definedName name="ACCNT_25" localSheetId="0">#REF!</definedName>
    <definedName name="ACCNT_25">#REF!</definedName>
    <definedName name="ACCNT_25.4" localSheetId="0">#REF!</definedName>
    <definedName name="ACCNT_25.4">#REF!</definedName>
    <definedName name="ACCNT_25.6" localSheetId="0">#REF!</definedName>
    <definedName name="ACCNT_25.6">#REF!</definedName>
    <definedName name="ACCNT_26" localSheetId="0">#REF!</definedName>
    <definedName name="ACCNT_26">#REF!</definedName>
    <definedName name="ACCNT_26.2" localSheetId="0">#REF!</definedName>
    <definedName name="ACCNT_26.2">#REF!</definedName>
    <definedName name="ACCNT_26.3" localSheetId="0">#REF!</definedName>
    <definedName name="ACCNT_26.3">#REF!</definedName>
    <definedName name="ACCNT_27.1" localSheetId="0">#REF!</definedName>
    <definedName name="ACCNT_27.1">#REF!</definedName>
    <definedName name="ACCNT_27.2" localSheetId="0">#REF!</definedName>
    <definedName name="ACCNT_27.2">#REF!</definedName>
    <definedName name="ACCNT_28" localSheetId="0">#REF!</definedName>
    <definedName name="ACCNT_28">#REF!</definedName>
    <definedName name="ACCNT_28.6" localSheetId="0">#REF!</definedName>
    <definedName name="ACCNT_28.6">#REF!</definedName>
    <definedName name="ACCNT_29" localSheetId="0">#REF!</definedName>
    <definedName name="ACCNT_29">#REF!</definedName>
    <definedName name="ACCNT_30" localSheetId="0">#REF!</definedName>
    <definedName name="ACCNT_30">#REF!</definedName>
    <definedName name="ACCNT_40" localSheetId="0">#REF!</definedName>
    <definedName name="ACCNT_40">#REF!</definedName>
    <definedName name="ACCNT_41" localSheetId="0">#REF!</definedName>
    <definedName name="ACCNT_41">#REF!</definedName>
    <definedName name="ACCNT_41.1" localSheetId="0">#REF!</definedName>
    <definedName name="ACCNT_41.1">#REF!</definedName>
    <definedName name="ACCNT_42" localSheetId="0">#REF!</definedName>
    <definedName name="ACCNT_42">#REF!</definedName>
    <definedName name="ACCNT_43" localSheetId="0">#REF!</definedName>
    <definedName name="ACCNT_43">#REF!</definedName>
    <definedName name="ACCNT_44" localSheetId="0">#REF!</definedName>
    <definedName name="ACCNT_44">#REF!</definedName>
    <definedName name="ACCNT_45" localSheetId="0">#REF!</definedName>
    <definedName name="ACCNT_45">#REF!</definedName>
    <definedName name="ACCNT_46" localSheetId="0">#REF!</definedName>
    <definedName name="ACCNT_46">#REF!</definedName>
    <definedName name="ACCNT_47" localSheetId="0">#REF!</definedName>
    <definedName name="ACCNT_47">#REF!</definedName>
    <definedName name="ACCNT_47.1" localSheetId="0">#REF!</definedName>
    <definedName name="ACCNT_47.1">#REF!</definedName>
    <definedName name="ACCNT_47.3" localSheetId="0">#REF!</definedName>
    <definedName name="ACCNT_47.3">#REF!</definedName>
    <definedName name="ACCNT_47.4" localSheetId="0">#REF!</definedName>
    <definedName name="ACCNT_47.4">#REF!</definedName>
    <definedName name="ACCNT_47.8" localSheetId="0">#REF!</definedName>
    <definedName name="ACCNT_47.8">#REF!</definedName>
    <definedName name="ACCNT_48" localSheetId="0">#REF!</definedName>
    <definedName name="ACCNT_48">#REF!</definedName>
    <definedName name="ACCNT_48.5" localSheetId="0">#REF!</definedName>
    <definedName name="ACCNT_48.5">#REF!</definedName>
    <definedName name="ACCNT_48.9" localSheetId="0">#REF!</definedName>
    <definedName name="ACCNT_48.9">#REF!</definedName>
    <definedName name="ACCNT_49" localSheetId="0">#REF!</definedName>
    <definedName name="ACCNT_49">#REF!</definedName>
    <definedName name="ACCNT_50" localSheetId="0">#REF!</definedName>
    <definedName name="ACCNT_50">#REF!</definedName>
    <definedName name="ACCNT_50_54_AF_YARD" localSheetId="0">#REF!</definedName>
    <definedName name="ACCNT_50_54_AF_YARD">#REF!</definedName>
    <definedName name="ACCNT_50_54_AFPB" localSheetId="0">#REF!</definedName>
    <definedName name="ACCNT_50_54_AFPB">#REF!</definedName>
    <definedName name="ACCNT_50_54_C1PB" localSheetId="0">#REF!</definedName>
    <definedName name="ACCNT_50_54_C1PB">#REF!</definedName>
    <definedName name="ACCNT_50_54_C1YARD" localSheetId="0">#REF!</definedName>
    <definedName name="ACCNT_50_54_C1YARD">#REF!</definedName>
    <definedName name="ACCNT_50_54_CPB" localSheetId="0">#REF!</definedName>
    <definedName name="ACCNT_50_54_CPB">#REF!</definedName>
    <definedName name="ACCNT_50_54_CRPB" localSheetId="0">#REF!</definedName>
    <definedName name="ACCNT_50_54_CRPB">#REF!</definedName>
    <definedName name="ACCNT_50_54_CRPB_HG" localSheetId="0">#REF!</definedName>
    <definedName name="ACCNT_50_54_CRPB_HG">#REF!</definedName>
    <definedName name="ACCNT_50_54_CRPBAG" localSheetId="0">#REF!</definedName>
    <definedName name="ACCNT_50_54_CRPBAG">#REF!</definedName>
    <definedName name="ACCNT_50_54_CRYARDAG" localSheetId="0">#REF!</definedName>
    <definedName name="ACCNT_50_54_CRYARDAG">#REF!</definedName>
    <definedName name="ACCNT_50_54_CYARD" localSheetId="0">#REF!</definedName>
    <definedName name="ACCNT_50_54_CYARD">#REF!</definedName>
    <definedName name="ACCNT_50_54_HISTORY" localSheetId="0">#REF!</definedName>
    <definedName name="ACCNT_50_54_HISTORY">#REF!</definedName>
    <definedName name="ACCNT_50_54_KPB" localSheetId="0">#REF!</definedName>
    <definedName name="ACCNT_50_54_KPB">#REF!</definedName>
    <definedName name="ACCNT_50_54_KYARD" localSheetId="0">#REF!</definedName>
    <definedName name="ACCNT_50_54_KYARD">#REF!</definedName>
    <definedName name="ACCNT_50_54_LBAG" localSheetId="0">#REF!</definedName>
    <definedName name="ACCNT_50_54_LBAG">#REF!</definedName>
    <definedName name="ACCNT_50_54_OFFSITE" localSheetId="0">#REF!</definedName>
    <definedName name="ACCNT_50_54_OFFSITE">#REF!</definedName>
    <definedName name="ACCNT_50_54_PAINT" localSheetId="0">#REF!</definedName>
    <definedName name="ACCNT_50_54_PAINT">#REF!</definedName>
    <definedName name="ACCNT_50_54_PB" localSheetId="0">#REF!</definedName>
    <definedName name="ACCNT_50_54_PB">#REF!</definedName>
    <definedName name="ACCNT_50_54_PBAG" localSheetId="0">#REF!</definedName>
    <definedName name="ACCNT_50_54_PBAG">#REF!</definedName>
    <definedName name="ACCNT_50_54_SPB" localSheetId="0">#REF!</definedName>
    <definedName name="ACCNT_50_54_SPB">#REF!</definedName>
    <definedName name="ACCNT_50_54_SPPB" localSheetId="0">#REF!</definedName>
    <definedName name="ACCNT_50_54_SPPB">#REF!</definedName>
    <definedName name="ACCNT_50_54_SPYARD" localSheetId="0">#REF!</definedName>
    <definedName name="ACCNT_50_54_SPYARD">#REF!</definedName>
    <definedName name="ACCNT_50_54_SYARD" localSheetId="0">#REF!</definedName>
    <definedName name="ACCNT_50_54_SYARD">#REF!</definedName>
    <definedName name="ACCNT_50_54_YARD" localSheetId="0">#REF!</definedName>
    <definedName name="ACCNT_50_54_YARD">#REF!</definedName>
    <definedName name="ACCNT_50_54_YARDAG" localSheetId="0">#REF!</definedName>
    <definedName name="ACCNT_50_54_YARDAG">#REF!</definedName>
    <definedName name="ACCNT_51.6" localSheetId="0">#REF!</definedName>
    <definedName name="ACCNT_51.6">#REF!</definedName>
    <definedName name="ACCNT_51.7" localSheetId="0">#REF!</definedName>
    <definedName name="ACCNT_51.7">#REF!</definedName>
    <definedName name="ACCNT_51.8" localSheetId="0">#REF!</definedName>
    <definedName name="ACCNT_51.8">#REF!</definedName>
    <definedName name="ACCNT_51BOP" localSheetId="0">#REF!</definedName>
    <definedName name="ACCNT_51BOP">#REF!</definedName>
    <definedName name="ACCNT_51HP" localSheetId="0">#REF!</definedName>
    <definedName name="ACCNT_51HP">#REF!</definedName>
    <definedName name="ACCNT_51OFFSITE" localSheetId="0">#REF!</definedName>
    <definedName name="ACCNT_51OFFSITE">#REF!</definedName>
    <definedName name="ACCNT_51YARD" localSheetId="0">#REF!</definedName>
    <definedName name="ACCNT_51YARD">#REF!</definedName>
    <definedName name="ACCNT_52BOP" localSheetId="0">#REF!</definedName>
    <definedName name="ACCNT_52BOP">#REF!</definedName>
    <definedName name="ACCNT_52HP" localSheetId="0">#REF!</definedName>
    <definedName name="ACCNT_52HP">#REF!</definedName>
    <definedName name="ACCNT_52OFFSITE" localSheetId="0">#REF!</definedName>
    <definedName name="ACCNT_52OFFSITE">#REF!</definedName>
    <definedName name="ACCNT_52YARD" localSheetId="0">#REF!</definedName>
    <definedName name="ACCNT_52YARD">#REF!</definedName>
    <definedName name="ACCNT_53" localSheetId="0">#REF!</definedName>
    <definedName name="ACCNT_53">#REF!</definedName>
    <definedName name="ACCNT_54" localSheetId="0">#REF!</definedName>
    <definedName name="ACCNT_54">#REF!</definedName>
    <definedName name="ACCNT_54.1" localSheetId="0">#REF!</definedName>
    <definedName name="ACCNT_54.1">#REF!</definedName>
    <definedName name="ACCNT_54.11" localSheetId="0">#REF!</definedName>
    <definedName name="ACCNT_54.11">#REF!</definedName>
    <definedName name="ACCNT_54.12" localSheetId="0">#REF!</definedName>
    <definedName name="ACCNT_54.12">#REF!</definedName>
    <definedName name="ACCNT_54.13" localSheetId="0">#REF!</definedName>
    <definedName name="ACCNT_54.13">#REF!</definedName>
    <definedName name="ACCNT_54.14" localSheetId="0">#REF!</definedName>
    <definedName name="ACCNT_54.14">#REF!</definedName>
    <definedName name="ACCNT_54.15" localSheetId="0">#REF!</definedName>
    <definedName name="ACCNT_54.15">#REF!</definedName>
    <definedName name="ACCNT_54.19" localSheetId="0">#REF!</definedName>
    <definedName name="ACCNT_54.19">#REF!</definedName>
    <definedName name="ACCNT_54.9" localSheetId="0">#REF!</definedName>
    <definedName name="ACCNT_54.9">#REF!</definedName>
    <definedName name="ACCNT_55" localSheetId="0">#REF!</definedName>
    <definedName name="ACCNT_55">#REF!</definedName>
    <definedName name="ACCNT_55.1" localSheetId="0">#REF!</definedName>
    <definedName name="ACCNT_55.1">#REF!</definedName>
    <definedName name="ACCNT_55.2" localSheetId="0">#REF!</definedName>
    <definedName name="ACCNT_55.2">#REF!</definedName>
    <definedName name="ACCNT_55.3" localSheetId="0">#REF!</definedName>
    <definedName name="ACCNT_55.3">#REF!</definedName>
    <definedName name="ACCNT_55.4" localSheetId="0">#REF!</definedName>
    <definedName name="ACCNT_55.4">#REF!</definedName>
    <definedName name="ACCNT_55.5" localSheetId="0">#REF!</definedName>
    <definedName name="ACCNT_55.5">#REF!</definedName>
    <definedName name="ACCNT_55.9" localSheetId="0">#REF!</definedName>
    <definedName name="ACCNT_55.9">#REF!</definedName>
    <definedName name="ACCNT_55_DISCOUNT" localSheetId="0">#REF!</definedName>
    <definedName name="ACCNT_55_DISCOUNT">#REF!</definedName>
    <definedName name="ACCNT_55_HANGER" localSheetId="0">#REF!</definedName>
    <definedName name="ACCNT_55_HANGER">#REF!</definedName>
    <definedName name="ACCNT_55_HISTCHK" localSheetId="0">#REF!</definedName>
    <definedName name="ACCNT_55_HISTCHK">#REF!</definedName>
    <definedName name="ACCNT_55_PAINT" localSheetId="0">#REF!</definedName>
    <definedName name="ACCNT_55_PAINT">#REF!</definedName>
    <definedName name="ACCNT_55_VALVES" localSheetId="0">#REF!</definedName>
    <definedName name="ACCNT_55_VALVES">#REF!</definedName>
    <definedName name="ACCNT_57" localSheetId="0">#REF!</definedName>
    <definedName name="ACCNT_57">#REF!</definedName>
    <definedName name="ACCNT_57_AG" localSheetId="0">#REF!</definedName>
    <definedName name="ACCNT_57_AG">#REF!</definedName>
    <definedName name="ACCNT_58" localSheetId="0">#REF!</definedName>
    <definedName name="ACCNT_58">#REF!</definedName>
    <definedName name="ACCNT_58.1" localSheetId="0">#REF!</definedName>
    <definedName name="ACCNT_58.1">#REF!</definedName>
    <definedName name="ACCNT_58.7" localSheetId="0">#REF!</definedName>
    <definedName name="ACCNT_58.7">#REF!</definedName>
    <definedName name="ACCNT_59" localSheetId="0">#REF!</definedName>
    <definedName name="ACCNT_59">#REF!</definedName>
    <definedName name="ACCNT_59.1" localSheetId="0">#REF!</definedName>
    <definedName name="ACCNT_59.1">#REF!</definedName>
    <definedName name="ACCNT_59_NDE" localSheetId="0">#REF!</definedName>
    <definedName name="ACCNT_59_NDE">#REF!</definedName>
    <definedName name="ACCNT_59_STRESS" localSheetId="0">#REF!</definedName>
    <definedName name="ACCNT_59_STRESS">#REF!</definedName>
    <definedName name="ACCNT_60" localSheetId="0">#REF!</definedName>
    <definedName name="ACCNT_60">#REF!</definedName>
    <definedName name="ACCNT_61" localSheetId="0">#REF!</definedName>
    <definedName name="ACCNT_61">#REF!</definedName>
    <definedName name="ACCNT_62" localSheetId="0">#REF!</definedName>
    <definedName name="ACCNT_62">#REF!</definedName>
    <definedName name="ACCNT_62.2" localSheetId="0">#REF!</definedName>
    <definedName name="ACCNT_62.2">#REF!</definedName>
    <definedName name="ACCNT_62.5" localSheetId="0">#REF!</definedName>
    <definedName name="ACCNT_62.5">#REF!</definedName>
    <definedName name="ACCNT_63" localSheetId="0">#REF!</definedName>
    <definedName name="ACCNT_63">#REF!</definedName>
    <definedName name="ACCNT_70" localSheetId="0">#REF!</definedName>
    <definedName name="ACCNT_70">#REF!</definedName>
    <definedName name="ACCNT_71" localSheetId="0">#REF!</definedName>
    <definedName name="ACCNT_71">#REF!</definedName>
    <definedName name="accnt_71.9" localSheetId="0">#REF!</definedName>
    <definedName name="accnt_71.9">#REF!</definedName>
    <definedName name="ACCNT_72" localSheetId="0">#REF!</definedName>
    <definedName name="ACCNT_72">#REF!</definedName>
    <definedName name="ACCNT_72.1" localSheetId="0">#REF!</definedName>
    <definedName name="ACCNT_72.1">#REF!</definedName>
    <definedName name="ACCNT_72.2" localSheetId="0">#REF!</definedName>
    <definedName name="ACCNT_72.2">#REF!</definedName>
    <definedName name="ACCNT_72.3" localSheetId="0">#REF!</definedName>
    <definedName name="ACCNT_72.3">#REF!</definedName>
    <definedName name="ACCNT_72.33" localSheetId="0">#REF!</definedName>
    <definedName name="ACCNT_72.33">#REF!</definedName>
    <definedName name="ACCNT_72.4" localSheetId="0">#REF!</definedName>
    <definedName name="ACCNT_72.4">#REF!</definedName>
    <definedName name="ACCNT_73" localSheetId="0">#REF!</definedName>
    <definedName name="ACCNT_73">#REF!</definedName>
    <definedName name="ACCNT_74" localSheetId="0">#REF!</definedName>
    <definedName name="ACCNT_74">#REF!</definedName>
    <definedName name="ACCNT_74.3" localSheetId="0">#REF!</definedName>
    <definedName name="ACCNT_74.3">#REF!</definedName>
    <definedName name="ACCNT_75" localSheetId="0">#REF!</definedName>
    <definedName name="ACCNT_75">#REF!</definedName>
    <definedName name="ACCNT_75.1" localSheetId="0">#REF!</definedName>
    <definedName name="ACCNT_75.1">#REF!</definedName>
    <definedName name="ACCNT_75.11" localSheetId="0">#REF!</definedName>
    <definedName name="ACCNT_75.11">#REF!</definedName>
    <definedName name="ACCNT_76" localSheetId="0">#REF!</definedName>
    <definedName name="ACCNT_76">#REF!</definedName>
    <definedName name="ACCNT_76.5" localSheetId="0">#REF!</definedName>
    <definedName name="ACCNT_76.5">#REF!</definedName>
    <definedName name="ACCNT_76.70_ANODE" localSheetId="0">#REF!</definedName>
    <definedName name="ACCNT_76.70_ANODE">#REF!</definedName>
    <definedName name="ACCNT_76.70_JB" localSheetId="0">#REF!</definedName>
    <definedName name="ACCNT_76.70_JB">#REF!</definedName>
    <definedName name="ACCNT_77" localSheetId="0">#REF!</definedName>
    <definedName name="ACCNT_77">#REF!</definedName>
    <definedName name="ACCNT_78" localSheetId="0">#REF!</definedName>
    <definedName name="ACCNT_78">#REF!</definedName>
    <definedName name="ACCNT_78.761" localSheetId="0">#REF!</definedName>
    <definedName name="ACCNT_78.761">#REF!</definedName>
    <definedName name="ACCNT_78.762" localSheetId="0">#REF!</definedName>
    <definedName name="ACCNT_78.762">#REF!</definedName>
    <definedName name="ACCNT_78.81" localSheetId="0">#REF!</definedName>
    <definedName name="ACCNT_78.81">#REF!</definedName>
    <definedName name="ACCNT_78.821" localSheetId="0">#REF!</definedName>
    <definedName name="ACCNT_78.821">#REF!</definedName>
    <definedName name="ACCNT_78.827" localSheetId="0">#REF!</definedName>
    <definedName name="ACCNT_78.827">#REF!</definedName>
    <definedName name="ACCNT_78.8275" localSheetId="0">#REF!</definedName>
    <definedName name="ACCNT_78.8275">#REF!</definedName>
    <definedName name="ACCNT_78.828" localSheetId="0">#REF!</definedName>
    <definedName name="ACCNT_78.828">#REF!</definedName>
    <definedName name="ACCNT_78.83" localSheetId="0">#REF!</definedName>
    <definedName name="ACCNT_78.83">#REF!</definedName>
    <definedName name="ACCNT_78.84" localSheetId="0">#REF!</definedName>
    <definedName name="ACCNT_78.84">#REF!</definedName>
    <definedName name="ACCNT_78.85" localSheetId="0">#REF!</definedName>
    <definedName name="ACCNT_78.85">#REF!</definedName>
    <definedName name="ACCNT_78.861" localSheetId="0">#REF!</definedName>
    <definedName name="ACCNT_78.861">#REF!</definedName>
    <definedName name="ACCNT_78.862" localSheetId="0">#REF!</definedName>
    <definedName name="ACCNT_78.862">#REF!</definedName>
    <definedName name="ACCNT_79" localSheetId="0">#REF!</definedName>
    <definedName name="ACCNT_79">#REF!</definedName>
    <definedName name="ACCNT_80" localSheetId="0">#REF!</definedName>
    <definedName name="ACCNT_80">#REF!</definedName>
    <definedName name="ACCNT_81" localSheetId="0">#REF!</definedName>
    <definedName name="ACCNT_81">#REF!</definedName>
    <definedName name="ACCNT_82" localSheetId="0">#REF!</definedName>
    <definedName name="ACCNT_82">#REF!</definedName>
    <definedName name="ACCNT_82.2" localSheetId="0">#REF!</definedName>
    <definedName name="ACCNT_82.2">#REF!</definedName>
    <definedName name="ACCNT_82.7" localSheetId="0">#REF!</definedName>
    <definedName name="ACCNT_82.7">#REF!</definedName>
    <definedName name="ACCNT_82.72" localSheetId="0">#REF!</definedName>
    <definedName name="ACCNT_82.72">#REF!</definedName>
    <definedName name="ACCNT_82.80" localSheetId="0">#REF!</definedName>
    <definedName name="ACCNT_82.80">#REF!</definedName>
    <definedName name="ACCNT_83" localSheetId="0">#REF!</definedName>
    <definedName name="ACCNT_83">#REF!</definedName>
    <definedName name="ACCNT_83.1" localSheetId="0">#REF!</definedName>
    <definedName name="ACCNT_83.1">#REF!</definedName>
    <definedName name="ACCNT_84" localSheetId="0">#REF!</definedName>
    <definedName name="ACCNT_84">#REF!</definedName>
    <definedName name="ACCNT_84.1" localSheetId="0">#REF!</definedName>
    <definedName name="ACCNT_84.1">#REF!</definedName>
    <definedName name="ACCNT_84.3" localSheetId="0">#REF!</definedName>
    <definedName name="ACCNT_84.3">#REF!</definedName>
    <definedName name="ACCNT_84.4" localSheetId="0">#REF!</definedName>
    <definedName name="ACCNT_84.4">#REF!</definedName>
    <definedName name="ACCNT_84.6" localSheetId="0">#REF!</definedName>
    <definedName name="ACCNT_84.6">#REF!</definedName>
    <definedName name="ACCNT_85" localSheetId="0">#REF!</definedName>
    <definedName name="ACCNT_85">#REF!</definedName>
    <definedName name="ACCNT_86" localSheetId="0">#REF!</definedName>
    <definedName name="ACCNT_86">#REF!</definedName>
    <definedName name="ACCNT_87" localSheetId="0">#REF!</definedName>
    <definedName name="ACCNT_87">#REF!</definedName>
    <definedName name="ACCNT_90" localSheetId="0">#REF!</definedName>
    <definedName name="ACCNT_90">#REF!</definedName>
    <definedName name="ACCNT_91" localSheetId="0">#REF!</definedName>
    <definedName name="ACCNT_91">#REF!</definedName>
    <definedName name="ACCNT_91.1" localSheetId="0">#REF!</definedName>
    <definedName name="ACCNT_91.1">#REF!</definedName>
    <definedName name="ACCNT_91.2" localSheetId="0">#REF!</definedName>
    <definedName name="ACCNT_91.2">#REF!</definedName>
    <definedName name="ACCNT_91.3" localSheetId="0">#REF!</definedName>
    <definedName name="ACCNT_91.3">#REF!</definedName>
    <definedName name="ACCNT_91.5" localSheetId="0">#REF!</definedName>
    <definedName name="ACCNT_91.5">#REF!</definedName>
    <definedName name="ACCNT_91.55" localSheetId="0">#REF!</definedName>
    <definedName name="ACCNT_91.55">#REF!</definedName>
    <definedName name="ACCNT_91.6" localSheetId="0">#REF!</definedName>
    <definedName name="ACCNT_91.6">#REF!</definedName>
    <definedName name="ACCNT_91.7" localSheetId="0">#REF!</definedName>
    <definedName name="ACCNT_91.7">#REF!</definedName>
    <definedName name="ACCNT_91THRU93" localSheetId="0">#REF!</definedName>
    <definedName name="ACCNT_91THRU93">#REF!</definedName>
    <definedName name="ACCNT_91THRU95" localSheetId="0">#REF!</definedName>
    <definedName name="ACCNT_91THRU95">#REF!</definedName>
    <definedName name="ACCNT_92" localSheetId="0">#REF!</definedName>
    <definedName name="ACCNT_92">#REF!</definedName>
    <definedName name="ACCNT_92.1" localSheetId="0">#REF!</definedName>
    <definedName name="ACCNT_92.1">#REF!</definedName>
    <definedName name="ACCNT_92.2" localSheetId="0">#REF!</definedName>
    <definedName name="ACCNT_92.2">#REF!</definedName>
    <definedName name="ACCNT_92.3" localSheetId="0">#REF!</definedName>
    <definedName name="ACCNT_92.3">#REF!</definedName>
    <definedName name="ACCNT_92.5" localSheetId="0">#REF!</definedName>
    <definedName name="ACCNT_92.5">#REF!</definedName>
    <definedName name="ACCNT_92.6" localSheetId="0">#REF!</definedName>
    <definedName name="ACCNT_92.6">#REF!</definedName>
    <definedName name="ACCNT_92.7" localSheetId="0">#REF!</definedName>
    <definedName name="ACCNT_92.7">#REF!</definedName>
    <definedName name="ACCNT_92.8" localSheetId="0">#REF!</definedName>
    <definedName name="ACCNT_92.8">#REF!</definedName>
    <definedName name="ACCNT_92.81" localSheetId="0">#REF!</definedName>
    <definedName name="ACCNT_92.81">#REF!</definedName>
    <definedName name="ACCNT_92.82" localSheetId="0">#REF!</definedName>
    <definedName name="ACCNT_92.82">#REF!</definedName>
    <definedName name="ACCNT_92.83" localSheetId="0">#REF!</definedName>
    <definedName name="ACCNT_92.83">#REF!</definedName>
    <definedName name="ACCNT_92.84" localSheetId="0">#REF!</definedName>
    <definedName name="ACCNT_92.84">#REF!</definedName>
    <definedName name="ACCNT_93" localSheetId="0">#REF!</definedName>
    <definedName name="ACCNT_93">#REF!</definedName>
    <definedName name="ACCNT_94" localSheetId="0">#REF!</definedName>
    <definedName name="ACCNT_94">#REF!</definedName>
    <definedName name="ACCNT_94.01" localSheetId="0">#REF!</definedName>
    <definedName name="ACCNT_94.01">#REF!</definedName>
    <definedName name="ACCNT_94.02" localSheetId="0">#REF!</definedName>
    <definedName name="ACCNT_94.02">#REF!</definedName>
    <definedName name="ACCNT_94.03" localSheetId="0">#REF!</definedName>
    <definedName name="ACCNT_94.03">#REF!</definedName>
    <definedName name="ACCNT_94.04" localSheetId="0">#REF!</definedName>
    <definedName name="ACCNT_94.04">#REF!</definedName>
    <definedName name="ACCNT_94.05" localSheetId="0">#REF!</definedName>
    <definedName name="ACCNT_94.05">#REF!</definedName>
    <definedName name="ACCNT_94.09" localSheetId="0">#REF!</definedName>
    <definedName name="ACCNT_94.09">#REF!</definedName>
    <definedName name="ACCNT_94.11" localSheetId="0">#REF!</definedName>
    <definedName name="ACCNT_94.11">#REF!</definedName>
    <definedName name="ACCNT_94.12" localSheetId="0">#REF!</definedName>
    <definedName name="ACCNT_94.12">#REF!</definedName>
    <definedName name="ACCNT_94.13" localSheetId="0">#REF!</definedName>
    <definedName name="ACCNT_94.13">#REF!</definedName>
    <definedName name="ACCNT_94.14" localSheetId="0">#REF!</definedName>
    <definedName name="ACCNT_94.14">#REF!</definedName>
    <definedName name="ACCNT_94.15" localSheetId="0">#REF!</definedName>
    <definedName name="ACCNT_94.15">#REF!</definedName>
    <definedName name="ACCNT_94.16" localSheetId="0">#REF!</definedName>
    <definedName name="ACCNT_94.16">#REF!</definedName>
    <definedName name="ACCNT_94.17" localSheetId="0">#REF!</definedName>
    <definedName name="ACCNT_94.17">#REF!</definedName>
    <definedName name="ACCNT_94.18" localSheetId="0">#REF!</definedName>
    <definedName name="ACCNT_94.18">#REF!</definedName>
    <definedName name="ACCNT_94.19" localSheetId="0">#REF!</definedName>
    <definedName name="ACCNT_94.19">#REF!</definedName>
    <definedName name="ACCNT_94FCN" localSheetId="0">#REF!</definedName>
    <definedName name="ACCNT_94FCN">#REF!</definedName>
    <definedName name="ACCNT_94IS" localSheetId="0">#REF!</definedName>
    <definedName name="ACCNT_94IS">#REF!</definedName>
    <definedName name="ACCNT_94LOCAL" localSheetId="0">#REF!</definedName>
    <definedName name="ACCNT_94LOCAL">#REF!</definedName>
    <definedName name="ACCNT_94US" localSheetId="0">#REF!</definedName>
    <definedName name="ACCNT_94US">#REF!</definedName>
    <definedName name="ACCNT_95" localSheetId="0">#REF!</definedName>
    <definedName name="ACCNT_95">#REF!</definedName>
    <definedName name="ACCNT_95.1" localSheetId="0">#REF!</definedName>
    <definedName name="ACCNT_95.1">#REF!</definedName>
    <definedName name="ACCNT_95.1FCN" localSheetId="0">#REF!</definedName>
    <definedName name="ACCNT_95.1FCN">#REF!</definedName>
    <definedName name="ACCNT_95.1IS" localSheetId="0">#REF!</definedName>
    <definedName name="ACCNT_95.1IS">#REF!</definedName>
    <definedName name="ACCNT_95.1LOCAL" localSheetId="0">#REF!</definedName>
    <definedName name="ACCNT_95.1LOCAL">#REF!</definedName>
    <definedName name="ACCNT_95.1US" localSheetId="0">#REF!</definedName>
    <definedName name="ACCNT_95.1US">#REF!</definedName>
    <definedName name="ACCNT_95.3" localSheetId="0">#REF!</definedName>
    <definedName name="ACCNT_95.3">#REF!</definedName>
    <definedName name="ACCNT_96" localSheetId="0">#REF!</definedName>
    <definedName name="ACCNT_96">#REF!</definedName>
    <definedName name="ACCNT_97" localSheetId="0">#REF!</definedName>
    <definedName name="ACCNT_97">#REF!</definedName>
    <definedName name="ACCNT_98" localSheetId="0">#REF!</definedName>
    <definedName name="ACCNT_98">#REF!</definedName>
    <definedName name="ACCNT_98.1" localSheetId="0">#REF!</definedName>
    <definedName name="ACCNT_98.1">#REF!</definedName>
    <definedName name="ACCNT_98.10THRU30" localSheetId="0">#REF!</definedName>
    <definedName name="ACCNT_98.10THRU30">#REF!</definedName>
    <definedName name="ACCNT_98.11" localSheetId="0">#REF!</definedName>
    <definedName name="ACCNT_98.11">#REF!</definedName>
    <definedName name="ACCNT_98.12" localSheetId="0">#REF!</definedName>
    <definedName name="ACCNT_98.12">#REF!</definedName>
    <definedName name="ACCNT_98.13" localSheetId="0">#REF!</definedName>
    <definedName name="ACCNT_98.13">#REF!</definedName>
    <definedName name="ACCNT_98.131" localSheetId="0">#REF!</definedName>
    <definedName name="ACCNT_98.131">#REF!</definedName>
    <definedName name="ACCNT_98.14" localSheetId="0">#REF!</definedName>
    <definedName name="ACCNT_98.14">#REF!</definedName>
    <definedName name="ACCNT_98.15" localSheetId="0">#REF!</definedName>
    <definedName name="ACCNT_98.15">#REF!</definedName>
    <definedName name="ACCNT_98.16" localSheetId="0">#REF!</definedName>
    <definedName name="ACCNT_98.16">#REF!</definedName>
    <definedName name="ACCNT_98.17" localSheetId="0">#REF!</definedName>
    <definedName name="ACCNT_98.17">#REF!</definedName>
    <definedName name="ACCNT_98.18" localSheetId="0">#REF!</definedName>
    <definedName name="ACCNT_98.18">#REF!</definedName>
    <definedName name="ACCNT_98.19" localSheetId="0">#REF!</definedName>
    <definedName name="ACCNT_98.19">#REF!</definedName>
    <definedName name="ACCNT_98.191" localSheetId="0">#REF!</definedName>
    <definedName name="ACCNT_98.191">#REF!</definedName>
    <definedName name="ACCNT_98.192" localSheetId="0">#REF!</definedName>
    <definedName name="ACCNT_98.192">#REF!</definedName>
    <definedName name="ACCNT_98.2" localSheetId="0">#REF!</definedName>
    <definedName name="ACCNT_98.2">#REF!</definedName>
    <definedName name="ACCNT_98.21" localSheetId="0">#REF!</definedName>
    <definedName name="ACCNT_98.21">#REF!</definedName>
    <definedName name="ACCNT_98.22" localSheetId="0">#REF!</definedName>
    <definedName name="ACCNT_98.22">#REF!</definedName>
    <definedName name="ACCNT_98.23" localSheetId="0">#REF!</definedName>
    <definedName name="ACCNT_98.23">#REF!</definedName>
    <definedName name="ACCNT_98.24" localSheetId="0">#REF!</definedName>
    <definedName name="ACCNT_98.24">#REF!</definedName>
    <definedName name="ACCNT_98.26" localSheetId="0">#REF!</definedName>
    <definedName name="ACCNT_98.26">#REF!</definedName>
    <definedName name="ACCNT_98.3" localSheetId="0">#REF!</definedName>
    <definedName name="ACCNT_98.3">#REF!</definedName>
    <definedName name="ACCNT_98.4" localSheetId="0">#REF!</definedName>
    <definedName name="ACCNT_98.4">#REF!</definedName>
    <definedName name="ACCNT_98.40THRU90" localSheetId="0">#REF!</definedName>
    <definedName name="ACCNT_98.40THRU90">#REF!</definedName>
    <definedName name="ACCNT_98.5" localSheetId="0">#REF!</definedName>
    <definedName name="ACCNT_98.5">#REF!</definedName>
    <definedName name="ACCNT_98.51" localSheetId="0">#REF!</definedName>
    <definedName name="ACCNT_98.51">#REF!</definedName>
    <definedName name="ACCNT_98.52" localSheetId="0">#REF!</definedName>
    <definedName name="ACCNT_98.52">#REF!</definedName>
    <definedName name="ACCNT_98.6" localSheetId="0">#REF!</definedName>
    <definedName name="ACCNT_98.6">#REF!</definedName>
    <definedName name="ACCNT_98.7" localSheetId="0">#REF!</definedName>
    <definedName name="ACCNT_98.7">#REF!</definedName>
    <definedName name="ACCNT_98.8" localSheetId="0">#REF!</definedName>
    <definedName name="ACCNT_98.8">#REF!</definedName>
    <definedName name="ACCNT_98.9" localSheetId="0">#REF!</definedName>
    <definedName name="ACCNT_98.9">#REF!</definedName>
    <definedName name="ACCNT_98.91" localSheetId="0">#REF!</definedName>
    <definedName name="ACCNT_98.91">#REF!</definedName>
    <definedName name="ACCNT_98.92" localSheetId="0">#REF!</definedName>
    <definedName name="ACCNT_98.92">#REF!</definedName>
    <definedName name="ACCNT_98.93" localSheetId="0">#REF!</definedName>
    <definedName name="ACCNT_98.93">#REF!</definedName>
    <definedName name="ACCNT_98.94" localSheetId="0">#REF!</definedName>
    <definedName name="ACCNT_98.94">#REF!</definedName>
    <definedName name="ACCNT_99" localSheetId="0">#REF!</definedName>
    <definedName name="ACCNT_99">#REF!</definedName>
    <definedName name="ACCNT_TOT" localSheetId="0">#REF!</definedName>
    <definedName name="ACCNT_TOT">#REF!</definedName>
    <definedName name="account">'[1]Raw Data'!$B$6:$J$42</definedName>
    <definedName name="Accounts">'[12]SUPPLIER AND COST CENTER CODE'!$J$11:$J$13</definedName>
    <definedName name="ACTIVITY_5" localSheetId="0">#REF!</definedName>
    <definedName name="ACTIVITY_5">#REF!</definedName>
    <definedName name="ACTIVITY_6" localSheetId="0">#REF!</definedName>
    <definedName name="ACTIVITY_6">#REF!</definedName>
    <definedName name="adad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a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Sasva" localSheetId="0">'[4]Ra  stair'!#REF!</definedName>
    <definedName name="ADSasva">'[4]Ra  stair'!#REF!</definedName>
    <definedName name="aer" localSheetId="0">'[13]Ra  stair'!#REF!</definedName>
    <definedName name="aer">'[13]Ra  stair'!#REF!</definedName>
    <definedName name="AFGIS_ELECT" localSheetId="0">#REF!</definedName>
    <definedName name="AFGIS_ELECT">#REF!</definedName>
    <definedName name="AFTER_MP" localSheetId="0">'[1]Raw Data'!#REF!</definedName>
    <definedName name="AFTER_MP">'[1]Raw Data'!#REF!</definedName>
    <definedName name="Aic_Instrumentation_List" localSheetId="0">#REF!</definedName>
    <definedName name="Aic_Instrumentation_List">#REF!</definedName>
    <definedName name="air_trap" localSheetId="0">#REF!</definedName>
    <definedName name="air_trap">#REF!</definedName>
    <definedName name="AirCon" localSheetId="0">'[13]Ra  stair'!#REF!</definedName>
    <definedName name="AirCon">'[13]Ra  stair'!#REF!</definedName>
    <definedName name="all" localSheetId="0">#REF!</definedName>
    <definedName name="all">#REF!</definedName>
    <definedName name="allowance" localSheetId="0">'[1]Raw Data'!#REF!</definedName>
    <definedName name="allowance">'[1]Raw Data'!#REF!</definedName>
    <definedName name="Amount_of_repayment_due_from_previous_years" localSheetId="0">'[1]Raw Data'!#REF!</definedName>
    <definedName name="Amount_of_repayment_due_from_previous_years">'[1]Raw Data'!#REF!</definedName>
    <definedName name="angle" localSheetId="0">#REF!</definedName>
    <definedName name="angle">#REF!</definedName>
    <definedName name="ANNUAL_EXPENDIT" localSheetId="0">#REF!</definedName>
    <definedName name="ANNUAL_EXPENDIT">#REF!</definedName>
    <definedName name="aqwse">#N/A</definedName>
    <definedName name="ARCH_CITY" localSheetId="0">#REF!</definedName>
    <definedName name="ARCH_CITY">#REF!</definedName>
    <definedName name="ARCH_ESC" localSheetId="0">#REF!</definedName>
    <definedName name="ARCH_ESC">#REF!</definedName>
    <definedName name="ARCH_OLD_CITY" localSheetId="0">#REF!</definedName>
    <definedName name="ARCH_OLD_CITY">#REF!</definedName>
    <definedName name="ARCH_OLD_ESC" localSheetId="0">#REF!</definedName>
    <definedName name="ARCH_OLD_ESC">#REF!</definedName>
    <definedName name="ARCH_OLD_PROD" localSheetId="0">#REF!</definedName>
    <definedName name="ARCH_OLD_PROD">#REF!</definedName>
    <definedName name="ARCH_OLD_WAGE" localSheetId="0">#REF!</definedName>
    <definedName name="ARCH_OLD_WAGE">#REF!</definedName>
    <definedName name="ARCH_PROD" localSheetId="0">#REF!</definedName>
    <definedName name="ARCH_PROD">#REF!</definedName>
    <definedName name="ARCH_WAGE" localSheetId="0">#REF!</definedName>
    <definedName name="ARCH_WAGE">#REF!</definedName>
    <definedName name="AREA" localSheetId="0">'[1]Raw Data'!#REF!</definedName>
    <definedName name="AREA">'[1]Raw Data'!#REF!</definedName>
    <definedName name="AS" localSheetId="0">#REF!</definedName>
    <definedName name="AS">#REF!</definedName>
    <definedName name="asa" localSheetId="0">VLOOKUP(#REF!,BOPLAB,HLOOKUP(#REF!,BOP,2),FALSE)+(VLOOKUP(#REF!,BOPLAB,HLOOKUP(#REF!,BOP,2)+1,FALSE)-VLOOKUP(#REF!,BOPLAB,HLOOKUP(#REF!,BOP,2),FALSE))*(#REF!-HLOOKUP(#REF!,BOP,1))/(HLOOKUP(#REF!+2,BOP,1)-HLOOKUP(#REF!,BOP,1))</definedName>
    <definedName name="asa">VLOOKUP(#REF!,BOPLAB,HLOOKUP(#REF!,BOP,2),FALSE)+(VLOOKUP(#REF!,BOPLAB,HLOOKUP(#REF!,BOP,2)+1,FALSE)-VLOOKUP(#REF!,BOPLAB,HLOOKUP(#REF!,BOP,2),FALSE))*(#REF!-HLOOKUP(#REF!,BOP,1))/(HLOOKUP(#REF!+2,BOP,1)-HLOOKUP(#REF!,BOP,1))</definedName>
    <definedName name="ASDADASD" localSheetId="0">[14]Details!#REF!</definedName>
    <definedName name="ASDADASD">[14]Details!#REF!</definedName>
    <definedName name="asdd" localSheetId="0">VLOOKUP(#REF!,BOPMAT,HLOOKUP(#REF!,BOP,2)+1,FALSE)+(VLOOKUP(#REF!,BOPMAT,HLOOKUP(#REF!,BOP,2)+1+1,FALSE)-VLOOKUP(#REF!,BOPMAT,HLOOKUP(#REF!,BOP,2)+1,FALSE))*(#REF!-HLOOKUP(#REF!,BOP,1))</definedName>
    <definedName name="asdd">VLOOKUP(#REF!,BOPMAT,HLOOKUP(#REF!,BOP,2)+1,FALSE)+(VLOOKUP(#REF!,BOPMAT,HLOOKUP(#REF!,BOP,2)+1+1,FALSE)-VLOOKUP(#REF!,BOPMAT,HLOOKUP(#REF!,BOP,2)+1,FALSE))*(#REF!-HLOOKUP(#REF!,BOP,1))</definedName>
    <definedName name="AUDCAD" localSheetId="0">'[1]Raw Data'!#REF!</definedName>
    <definedName name="AUDCAD">'[1]Raw Data'!#REF!</definedName>
    <definedName name="autonum" localSheetId="0">#REF!</definedName>
    <definedName name="autonum">#REF!</definedName>
    <definedName name="aux" localSheetId="0">#REF!</definedName>
    <definedName name="aux">#REF!</definedName>
    <definedName name="AUX_CONT_PNLS" localSheetId="0">#REF!</definedName>
    <definedName name="AUX_CONT_PNLS">#REF!</definedName>
    <definedName name="Available_for_Distribution_before_Clawback" localSheetId="0">'[1]Raw Data'!#REF!</definedName>
    <definedName name="Available_for_Distribution_before_Clawback">'[1]Raw Data'!#REF!</definedName>
    <definedName name="B" localSheetId="0">#REF!</definedName>
    <definedName name="B">#REF!</definedName>
    <definedName name="B_FLG" localSheetId="0">#REF!</definedName>
    <definedName name="B_FLG">#REF!</definedName>
    <definedName name="BA" localSheetId="0">#REF!</definedName>
    <definedName name="BA">#REF!</definedName>
    <definedName name="back_pressure" localSheetId="0">#REF!</definedName>
    <definedName name="back_pressure">#REF!</definedName>
    <definedName name="ball" localSheetId="0">#REF!</definedName>
    <definedName name="ball">#REF!</definedName>
    <definedName name="BARBICAN" localSheetId="0">#REF!</definedName>
    <definedName name="BARBICAN">#REF!</definedName>
    <definedName name="BASE" localSheetId="0">#REF!</definedName>
    <definedName name="BASE">#REF!</definedName>
    <definedName name="Base_Qty_DB" localSheetId="0">IF(VLOOKUP(#REF!,'4.3'!DB_PRICING,9,FALSE)=0,0,VLOOKUP(#REF!,'4.3'!DB_PRICING,9,FALSE))</definedName>
    <definedName name="Base_Qty_DB">IF(VLOOKUP(#REF!,DB_PRICING,9,FALSE)=0,0,VLOOKUP(#REF!,DB_PRICING,9,FALSE))</definedName>
    <definedName name="BASIS" localSheetId="0">#REF!</definedName>
    <definedName name="BASIS">#REF!</definedName>
    <definedName name="BB" localSheetId="0">#REF!</definedName>
    <definedName name="BB">#REF!</definedName>
    <definedName name="BBB" localSheetId="0">[11]C3!#REF!</definedName>
    <definedName name="BBB">[11]C3!#REF!</definedName>
    <definedName name="BDR" localSheetId="0">#REF!</definedName>
    <definedName name="BDR">#REF!</definedName>
    <definedName name="BDRBLD" localSheetId="0">#REF!</definedName>
    <definedName name="BDRBLD">#REF!</definedName>
    <definedName name="Beams" localSheetId="0">#REF!</definedName>
    <definedName name="Beams">#REF!</definedName>
    <definedName name="BEFORE_MP" localSheetId="0">'[1]Raw Data'!#REF!</definedName>
    <definedName name="BEFORE_MP">'[1]Raw Data'!#REF!</definedName>
    <definedName name="Beginning_Balance">#N/A</definedName>
    <definedName name="Biju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iju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dArea" localSheetId="0">#REF!</definedName>
    <definedName name="BldArea">#REF!</definedName>
    <definedName name="BldRatio">[15]SubmitCal!$L$9</definedName>
    <definedName name="Blue">'[1]Raw Data'!$C$5:$E$7</definedName>
    <definedName name="BOGROLLS" localSheetId="0">#REF!</definedName>
    <definedName name="BOGROLLS">#REF!</definedName>
    <definedName name="BOLT" localSheetId="0">#REF!</definedName>
    <definedName name="BOLT">#REF!</definedName>
    <definedName name="BOP_INS" localSheetId="0">IF(#REF!="INS",VLOOKUP(#REF!,InsB,HLOOKUP(#REF!,BOP,2)+1,FALSE),0)</definedName>
    <definedName name="BOP_INS">IF(#REF!="INS",VLOOKUP(#REF!,InsB,HLOOKUP(#REF!,BOP,2)+1,FALSE),0)</definedName>
    <definedName name="BOP_LAB" localSheetId="0">VLOOKUP(#REF!,BOPLAB,HLOOKUP(#REF!,BOP,2),FALSE)+(VLOOKUP(#REF!,BOPLAB,HLOOKUP(#REF!,BOP,2)+1,FALSE)-VLOOKUP(#REF!,BOPLAB,HLOOKUP(#REF!,BOP,2),FALSE))*(#REF!-HLOOKUP(#REF!,BOP,1))/(HLOOKUP(#REF!+2,BOP,1)-HLOOKUP(#REF!,BOP,1))</definedName>
    <definedName name="BOP_LAB">VLOOKUP(#REF!,BOPLAB,HLOOKUP(#REF!,BOP,2),FALSE)+(VLOOKUP(#REF!,BOPLAB,HLOOKUP(#REF!,BOP,2)+1,FALSE)-VLOOKUP(#REF!,BOPLAB,HLOOKUP(#REF!,BOP,2),FALSE))*(#REF!-HLOOKUP(#REF!,BOP,1))/(HLOOKUP(#REF!+2,BOP,1)-HLOOKUP(#REF!,BOP,1))</definedName>
    <definedName name="BOP_MAT" localSheetId="0">VLOOKUP(#REF!,BOPMAT,HLOOKUP(#REF!,BOP,2)+1,FALSE)+(VLOOKUP(#REF!,BOPMAT,HLOOKUP(#REF!,BOP,2)+1+1,FALSE)-VLOOKUP(#REF!,BOPMAT,HLOOKUP(#REF!,BOP,2)+1,FALSE))*(#REF!-HLOOKUP(#REF!,BOP,1))</definedName>
    <definedName name="BOP_MAT">VLOOKUP(#REF!,BOPMAT,HLOOKUP(#REF!,BOP,2)+1,FALSE)+(VLOOKUP(#REF!,BOPMAT,HLOOKUP(#REF!,BOP,2)+1+1,FALSE)-VLOOKUP(#REF!,BOPMAT,HLOOKUP(#REF!,BOP,2)+1,FALSE))*(#REF!-HLOOKUP(#REF!,BOP,1))</definedName>
    <definedName name="BOP40_CITY" localSheetId="0">#REF!</definedName>
    <definedName name="BOP40_CITY">#REF!</definedName>
    <definedName name="BOP40_ESC" localSheetId="0">#REF!</definedName>
    <definedName name="BOP40_ESC">#REF!</definedName>
    <definedName name="BOP40_OLD_CITY" localSheetId="0">#REF!</definedName>
    <definedName name="BOP40_OLD_CITY">#REF!</definedName>
    <definedName name="BOP40_OLD_ESC" localSheetId="0">#REF!</definedName>
    <definedName name="BOP40_OLD_ESC">#REF!</definedName>
    <definedName name="BOP40_OLD_PROD" localSheetId="0">#REF!</definedName>
    <definedName name="BOP40_OLD_PROD">#REF!</definedName>
    <definedName name="BOP40_OLD_WAGE" localSheetId="0">#REF!</definedName>
    <definedName name="BOP40_OLD_WAGE">#REF!</definedName>
    <definedName name="BOP40_PROD" localSheetId="0">#REF!</definedName>
    <definedName name="BOP40_PROD">#REF!</definedName>
    <definedName name="BOP40_WAGE" localSheetId="0">#REF!</definedName>
    <definedName name="BOP40_WAGE">#REF!</definedName>
    <definedName name="BOQ" localSheetId="0">'[4]Ra  stair'!#REF!</definedName>
    <definedName name="BOQ">'[4]Ra  stair'!#REF!</definedName>
    <definedName name="boqformat" localSheetId="0">[16]BOQ!#REF!</definedName>
    <definedName name="boqformat">[16]BOQ!#REF!</definedName>
    <definedName name="BOSS" localSheetId="0">#REF!</definedName>
    <definedName name="BOSS">#REF!</definedName>
    <definedName name="bRKRKRKRKRTDK" localSheetId="0">'[17]#3E1_GCR'!#REF!</definedName>
    <definedName name="bRKRKRKRKRTDK">'[17]#3E1_GCR'!#REF!</definedName>
    <definedName name="Brown">'[1]Raw Data'!$C$12:$J$19</definedName>
    <definedName name="bt_9_1_c2" localSheetId="0">'[18]1-Excavation'!#REF!</definedName>
    <definedName name="bt_9_1_c2">'[18]1-Excavation'!#REF!</definedName>
    <definedName name="bt_9_1_c3" localSheetId="0">'[18]1-Excavation'!#REF!</definedName>
    <definedName name="bt_9_1_c3">'[18]1-Excavation'!#REF!</definedName>
    <definedName name="bt_9_1_c4" localSheetId="0">'[18]1-Excavation'!#REF!</definedName>
    <definedName name="bt_9_1_c4">'[18]1-Excavation'!#REF!</definedName>
    <definedName name="bt_9_1_er" localSheetId="0">'[18]1-Excavation'!#REF!</definedName>
    <definedName name="bt_9_1_er">'[18]1-Excavation'!#REF!</definedName>
    <definedName name="bt_9_10_c1" localSheetId="0">#REF!</definedName>
    <definedName name="bt_9_10_c1">#REF!</definedName>
    <definedName name="bt_9_10_c2" localSheetId="0">#REF!</definedName>
    <definedName name="bt_9_10_c2">#REF!</definedName>
    <definedName name="bt_9_10_c3" localSheetId="0">#REF!</definedName>
    <definedName name="bt_9_10_c3">#REF!</definedName>
    <definedName name="bt_9_10_c4" localSheetId="0">#REF!</definedName>
    <definedName name="bt_9_10_c4">#REF!</definedName>
    <definedName name="bt_9_10_er" localSheetId="0">#REF!</definedName>
    <definedName name="bt_9_10_er">#REF!</definedName>
    <definedName name="bt_9_11_c1" localSheetId="0">#REF!</definedName>
    <definedName name="bt_9_11_c1">#REF!</definedName>
    <definedName name="bt_9_11_c2" localSheetId="0">#REF!</definedName>
    <definedName name="bt_9_11_c2">#REF!</definedName>
    <definedName name="bt_9_11_c3" localSheetId="0">#REF!</definedName>
    <definedName name="bt_9_11_c3">#REF!</definedName>
    <definedName name="bt_9_11_c4" localSheetId="0">#REF!</definedName>
    <definedName name="bt_9_11_c4">#REF!</definedName>
    <definedName name="bt_9_11_er" localSheetId="0">#REF!</definedName>
    <definedName name="bt_9_11_er">#REF!</definedName>
    <definedName name="bt_9_12_c1" localSheetId="0">#REF!</definedName>
    <definedName name="bt_9_12_c1">#REF!</definedName>
    <definedName name="bt_9_12_c2" localSheetId="0">#REF!</definedName>
    <definedName name="bt_9_12_c2">#REF!</definedName>
    <definedName name="bt_9_12_c3" localSheetId="0">#REF!</definedName>
    <definedName name="bt_9_12_c3">#REF!</definedName>
    <definedName name="bt_9_12_c4" localSheetId="0">#REF!</definedName>
    <definedName name="bt_9_12_c4">#REF!</definedName>
    <definedName name="bt_9_12_er" localSheetId="0">#REF!</definedName>
    <definedName name="bt_9_12_er">#REF!</definedName>
    <definedName name="bt_9_13_c1" localSheetId="0">#REF!</definedName>
    <definedName name="bt_9_13_c1">#REF!</definedName>
    <definedName name="bt_9_13_c2" localSheetId="0">#REF!</definedName>
    <definedName name="bt_9_13_c2">#REF!</definedName>
    <definedName name="bt_9_13_c3" localSheetId="0">#REF!</definedName>
    <definedName name="bt_9_13_c3">#REF!</definedName>
    <definedName name="bt_9_13_c4" localSheetId="0">#REF!</definedName>
    <definedName name="bt_9_13_c4">#REF!</definedName>
    <definedName name="bt_9_13_er" localSheetId="0">#REF!</definedName>
    <definedName name="bt_9_13_er">#REF!</definedName>
    <definedName name="bt_9_14_c1" localSheetId="0">#REF!</definedName>
    <definedName name="bt_9_14_c1">#REF!</definedName>
    <definedName name="bt_9_14_c2" localSheetId="0">#REF!</definedName>
    <definedName name="bt_9_14_c2">#REF!</definedName>
    <definedName name="bt_9_14_c3" localSheetId="0">#REF!</definedName>
    <definedName name="bt_9_14_c3">#REF!</definedName>
    <definedName name="bt_9_14_c4" localSheetId="0">#REF!</definedName>
    <definedName name="bt_9_14_c4">#REF!</definedName>
    <definedName name="bt_9_14_er" localSheetId="0">#REF!</definedName>
    <definedName name="bt_9_14_er">#REF!</definedName>
    <definedName name="bt_9_2_c2" localSheetId="0">'[18]2-Substructure'!#REF!</definedName>
    <definedName name="bt_9_2_c2">'[18]2-Substructure'!#REF!</definedName>
    <definedName name="bt_9_2_c3" localSheetId="0">'[18]2-Substructure'!#REF!</definedName>
    <definedName name="bt_9_2_c3">'[18]2-Substructure'!#REF!</definedName>
    <definedName name="bt_9_2_c4" localSheetId="0">'[18]2-Substructure'!#REF!</definedName>
    <definedName name="bt_9_2_c4">'[18]2-Substructure'!#REF!</definedName>
    <definedName name="bt_9_2_er" localSheetId="0">'[18]2-Substructure'!#REF!</definedName>
    <definedName name="bt_9_2_er">'[18]2-Substructure'!#REF!</definedName>
    <definedName name="bt_9_3_c2" localSheetId="0">'[18]3-Concrete'!#REF!</definedName>
    <definedName name="bt_9_3_c2">'[18]3-Concrete'!#REF!</definedName>
    <definedName name="bt_9_3_c3" localSheetId="0">'[18]3-Concrete'!#REF!</definedName>
    <definedName name="bt_9_3_c3">'[18]3-Concrete'!#REF!</definedName>
    <definedName name="bt_9_3_c4" localSheetId="0">'[18]3-Concrete'!#REF!</definedName>
    <definedName name="bt_9_3_c4">'[18]3-Concrete'!#REF!</definedName>
    <definedName name="bt_9_3_er" localSheetId="0">'[18]3-Concrete'!#REF!</definedName>
    <definedName name="bt_9_3_er">'[18]3-Concrete'!#REF!</definedName>
    <definedName name="bt_9_4_c2" localSheetId="0">'[18]4-Masonry'!#REF!</definedName>
    <definedName name="bt_9_4_c2">'[18]4-Masonry'!#REF!</definedName>
    <definedName name="bt_9_4_c3" localSheetId="0">'[18]4-Masonry'!#REF!</definedName>
    <definedName name="bt_9_4_c3">'[18]4-Masonry'!#REF!</definedName>
    <definedName name="bt_9_4_c4" localSheetId="0">'[18]4-Masonry'!#REF!</definedName>
    <definedName name="bt_9_4_c4">'[18]4-Masonry'!#REF!</definedName>
    <definedName name="bt_9_4_er" localSheetId="0">'[18]4-Masonry'!#REF!</definedName>
    <definedName name="bt_9_4_er">'[18]4-Masonry'!#REF!</definedName>
    <definedName name="bt_9_5_c1" localSheetId="0">'[18]5-Thermal &amp; Moisture'!#REF!</definedName>
    <definedName name="bt_9_5_c1">'[18]5-Thermal &amp; Moisture'!#REF!</definedName>
    <definedName name="bt_9_5_c2" localSheetId="0">'[18]5-Thermal &amp; Moisture'!#REF!</definedName>
    <definedName name="bt_9_5_c2">'[18]5-Thermal &amp; Moisture'!#REF!</definedName>
    <definedName name="bt_9_5_c3" localSheetId="0">'[18]5-Thermal &amp; Moisture'!#REF!</definedName>
    <definedName name="bt_9_5_c3">'[18]5-Thermal &amp; Moisture'!#REF!</definedName>
    <definedName name="bt_9_5_c4" localSheetId="0">'[18]5-Thermal &amp; Moisture'!#REF!</definedName>
    <definedName name="bt_9_5_c4">'[18]5-Thermal &amp; Moisture'!#REF!</definedName>
    <definedName name="bt_9_5_er" localSheetId="0">'[18]5-Thermal &amp; Moisture'!#REF!</definedName>
    <definedName name="bt_9_5_er">'[18]5-Thermal &amp; Moisture'!#REF!</definedName>
    <definedName name="bt_9_6_c1" localSheetId="0">#REF!</definedName>
    <definedName name="bt_9_6_c1">#REF!</definedName>
    <definedName name="bt_9_6_c2" localSheetId="0">#REF!</definedName>
    <definedName name="bt_9_6_c2">#REF!</definedName>
    <definedName name="bt_9_6_c3" localSheetId="0">#REF!</definedName>
    <definedName name="bt_9_6_c3">#REF!</definedName>
    <definedName name="bt_9_6_c4" localSheetId="0">#REF!</definedName>
    <definedName name="bt_9_6_c4">#REF!</definedName>
    <definedName name="bt_9_6_er" localSheetId="0">#REF!</definedName>
    <definedName name="bt_9_6_er">#REF!</definedName>
    <definedName name="bt_9_7_c1" localSheetId="0">#REF!</definedName>
    <definedName name="bt_9_7_c1">#REF!</definedName>
    <definedName name="bt_9_7_c2" localSheetId="0">#REF!</definedName>
    <definedName name="bt_9_7_c2">#REF!</definedName>
    <definedName name="bt_9_7_c3" localSheetId="0">#REF!</definedName>
    <definedName name="bt_9_7_c3">#REF!</definedName>
    <definedName name="bt_9_7_c4" localSheetId="0">#REF!</definedName>
    <definedName name="bt_9_7_c4">#REF!</definedName>
    <definedName name="bt_9_7_er" localSheetId="0">#REF!</definedName>
    <definedName name="bt_9_7_er">#REF!</definedName>
    <definedName name="bt_9_8_c1" localSheetId="0">#REF!</definedName>
    <definedName name="bt_9_8_c1">#REF!</definedName>
    <definedName name="bt_9_8_c2" localSheetId="0">#REF!</definedName>
    <definedName name="bt_9_8_c2">#REF!</definedName>
    <definedName name="bt_9_8_c3" localSheetId="0">#REF!</definedName>
    <definedName name="bt_9_8_c3">#REF!</definedName>
    <definedName name="bt_9_8_c4" localSheetId="0">#REF!</definedName>
    <definedName name="bt_9_8_c4">#REF!</definedName>
    <definedName name="bt_9_8_er" localSheetId="0">#REF!</definedName>
    <definedName name="bt_9_8_er">#REF!</definedName>
    <definedName name="bt_9_9_c1" localSheetId="0">#REF!</definedName>
    <definedName name="bt_9_9_c1">#REF!</definedName>
    <definedName name="bt_9_9_c2" localSheetId="0">#REF!</definedName>
    <definedName name="bt_9_9_c2">#REF!</definedName>
    <definedName name="bt_9_9_c3" localSheetId="0">#REF!</definedName>
    <definedName name="bt_9_9_c3">#REF!</definedName>
    <definedName name="bt_9_9_c4" localSheetId="0">#REF!</definedName>
    <definedName name="bt_9_9_c4">#REF!</definedName>
    <definedName name="bt_9_9_er" localSheetId="0">#REF!</definedName>
    <definedName name="bt_9_9_er">#REF!</definedName>
    <definedName name="BUDGET">'[19]Doha WBS Clean'!$AB$5:$AD$23</definedName>
    <definedName name="building" localSheetId="0">#REF!</definedName>
    <definedName name="building">#REF!</definedName>
    <definedName name="BULK_EARTHWORKS" localSheetId="0">#REF!</definedName>
    <definedName name="BULK_EARTHWORKS">#REF!</definedName>
    <definedName name="BULKMATERIAL_UNIT_COST">'[1]Raw Data'!$K$12:$K$16,'[1]Raw Data'!$K$19:$K$30,'[1]Raw Data'!$K$33:$K$36,'[1]Raw Data'!$K$39:$K$40,'[1]Raw Data'!$K$42:$K$48,'[1]Raw Data'!$K$51:$K$55,'[1]Raw Data'!$K$66</definedName>
    <definedName name="BULKS80_CITY" localSheetId="0">#REF!</definedName>
    <definedName name="BULKS80_CITY">#REF!</definedName>
    <definedName name="BULKS80_ESC" localSheetId="0">#REF!</definedName>
    <definedName name="BULKS80_ESC">#REF!</definedName>
    <definedName name="BULKS80_HRS" localSheetId="0">#REF!</definedName>
    <definedName name="BULKS80_HRS">#REF!</definedName>
    <definedName name="BULKS80_LAB" localSheetId="0">#REF!</definedName>
    <definedName name="BULKS80_LAB">#REF!</definedName>
    <definedName name="BULKS80_MAT" localSheetId="0">#REF!</definedName>
    <definedName name="BULKS80_MAT">#REF!</definedName>
    <definedName name="BULKS80_OLD_CITY" localSheetId="0">#REF!</definedName>
    <definedName name="BULKS80_OLD_CITY">#REF!</definedName>
    <definedName name="BULKS80_OLD_ESC" localSheetId="0">#REF!</definedName>
    <definedName name="BULKS80_OLD_ESC">#REF!</definedName>
    <definedName name="BULKS80_OLD_PROD" localSheetId="0">#REF!</definedName>
    <definedName name="BULKS80_OLD_PROD">#REF!</definedName>
    <definedName name="BULKS80_OLD_WAGE" localSheetId="0">#REF!</definedName>
    <definedName name="BULKS80_OLD_WAGE">#REF!</definedName>
    <definedName name="BULKS80_PROD" localSheetId="0">#REF!</definedName>
    <definedName name="BULKS80_PROD">#REF!</definedName>
    <definedName name="BULKS80_SC" localSheetId="0">#REF!</definedName>
    <definedName name="BULKS80_SC">#REF!</definedName>
    <definedName name="BULKS80_SCHRS" localSheetId="0">#REF!</definedName>
    <definedName name="BULKS80_SCHRS">#REF!</definedName>
    <definedName name="BULKS80_TOT" localSheetId="0">#REF!</definedName>
    <definedName name="BULKS80_TOT">#REF!</definedName>
    <definedName name="BULKS80_WAGE" localSheetId="0">#REF!</definedName>
    <definedName name="BULKS80_WAGE">#REF!</definedName>
    <definedName name="BULKS81_QTY" localSheetId="0">#REF!</definedName>
    <definedName name="BULKS81_QTY">#REF!</definedName>
    <definedName name="BULKS82_QTY" localSheetId="0">#REF!</definedName>
    <definedName name="BULKS82_QTY">#REF!</definedName>
    <definedName name="BULKS84_ACL" localSheetId="0">#REF!</definedName>
    <definedName name="BULKS84_ACL">#REF!</definedName>
    <definedName name="BULKS84_CKTS" localSheetId="0">#REF!</definedName>
    <definedName name="BULKS84_CKTS">#REF!</definedName>
    <definedName name="BULKS84_QTY" localSheetId="0">#REF!</definedName>
    <definedName name="BULKS84_QTY">#REF!</definedName>
    <definedName name="BULKS85_QTY" localSheetId="0">#REF!</definedName>
    <definedName name="BULKS85_QTY">#REF!</definedName>
    <definedName name="Business_Travel_Rates" localSheetId="0">#REF!</definedName>
    <definedName name="Business_Travel_Rates">#REF!</definedName>
    <definedName name="butterfly" localSheetId="0">#REF!</definedName>
    <definedName name="butterfly">#REF!</definedName>
    <definedName name="BVN" localSheetId="0">'[4]Ra  stair'!#REF!</definedName>
    <definedName name="BVN">'[4]Ra  stair'!#REF!</definedName>
    <definedName name="C_" localSheetId="0">#REF!</definedName>
    <definedName name="C_">#REF!</definedName>
    <definedName name="CA" localSheetId="0">[20]Lstsub!#REF!</definedName>
    <definedName name="CA">[20]Lstsub!#REF!</definedName>
    <definedName name="CABLE">'[21] GULF'!$A$1:$IV$65536</definedName>
    <definedName name="CABLE_5KV" localSheetId="0">#REF!</definedName>
    <definedName name="CABLE_5KV">#REF!</definedName>
    <definedName name="CABLE_600V" localSheetId="0">#REF!</definedName>
    <definedName name="CABLE_600V">#REF!</definedName>
    <definedName name="CABLE_PRICING" localSheetId="0">#REF!</definedName>
    <definedName name="CABLE_PRICING">#REF!</definedName>
    <definedName name="CABLE_TYPE_15KV" localSheetId="0">#REF!</definedName>
    <definedName name="CABLE_TYPE_15KV">#REF!</definedName>
    <definedName name="CABLE_TYPE_5KV" localSheetId="0">#REF!</definedName>
    <definedName name="CABLE_TYPE_5KV">#REF!</definedName>
    <definedName name="Calc_Error">'[1]Raw Data'!$C$18</definedName>
    <definedName name="Calc_OK">'[1]Raw Data'!$B$18</definedName>
    <definedName name="CAP" localSheetId="0">#REF!</definedName>
    <definedName name="CAP">#REF!</definedName>
    <definedName name="ccc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D" localSheetId="0">'[4]Ra  stair'!#REF!</definedName>
    <definedName name="CD">'[4]Ra  stair'!#REF!</definedName>
    <definedName name="CeilingFinishes" localSheetId="0">'[13]Ra  stair'!#REF!</definedName>
    <definedName name="CeilingFinishes">'[13]Ra  stair'!#REF!</definedName>
    <definedName name="CEILINGS_AND_BU" localSheetId="0">'[22]new ext'!#REF!</definedName>
    <definedName name="CEILINGS_AND_BU">'[22]new ext'!#REF!</definedName>
    <definedName name="CEMS_SYS" localSheetId="0">#REF!</definedName>
    <definedName name="CEMS_SYS">#REF!</definedName>
    <definedName name="check" localSheetId="0">#REF!</definedName>
    <definedName name="check">#REF!</definedName>
    <definedName name="CHECKEDBY_ELBK" localSheetId="0">#REF!</definedName>
    <definedName name="CHECKEDBY_ELBK">#REF!</definedName>
    <definedName name="CHECKEDBY_ELEQ" localSheetId="0">#REF!</definedName>
    <definedName name="CHECKEDBY_ELEQ">#REF!</definedName>
    <definedName name="CHECKEDBY_INSTR" localSheetId="0">#REF!</definedName>
    <definedName name="CHECKEDBY_INSTR">#REF!</definedName>
    <definedName name="CHOICE">'[1]Raw Data'!$A$60</definedName>
    <definedName name="CIP" localSheetId="0">#REF!</definedName>
    <definedName name="CIP">#REF!</definedName>
    <definedName name="CIRCUITS" localSheetId="0">#REF!</definedName>
    <definedName name="CIRCUITS">#REF!</definedName>
    <definedName name="Civ_Det_Des" localSheetId="0">IF(VLOOKUP(#REF!,PRICE_CIVIL,1,FALSE)=0,0,VLOOKUP(#REF!,PRICE_CIVIL,2,FALSE))</definedName>
    <definedName name="Civ_Det_Des">IF(VLOOKUP(#REF!,PRICE_CIVIL,1,FALSE)=0,0,VLOOKUP(#REF!,PRICE_CIVIL,2,FALSE))</definedName>
    <definedName name="Civ_Det_Des1" localSheetId="0">IF(VLOOKUP([5]Option!$G1,PRICE_CIVIL,1,FALSE)=0,0,VLOOKUP([5]Option!$G1,PRICE_CIVIL,2,FALSE))</definedName>
    <definedName name="Civ_Det_Des1">IF(VLOOKUP([5]Option!$G1,PRICE_CIVIL,1,FALSE)=0,0,VLOOKUP([5]Option!$G1,PRICE_CIVIL,2,FALSE))</definedName>
    <definedName name="CIVIL_OLD_CITY" localSheetId="0">#REF!</definedName>
    <definedName name="CIVIL_OLD_CITY">#REF!</definedName>
    <definedName name="CIVIL_OLD_ESC" localSheetId="0">#REF!</definedName>
    <definedName name="CIVIL_OLD_ESC">#REF!</definedName>
    <definedName name="CIVIL_OLD_WAGE" localSheetId="0">#REF!</definedName>
    <definedName name="CIVIL_OLD_WAGE">#REF!</definedName>
    <definedName name="CIVIL10_CITY" localSheetId="0">#REF!</definedName>
    <definedName name="CIVIL10_CITY">#REF!</definedName>
    <definedName name="CIVIL10_ESC" localSheetId="0">#REF!</definedName>
    <definedName name="CIVIL10_ESC">#REF!</definedName>
    <definedName name="CIVIL10_OLD_PROD" localSheetId="0">#REF!</definedName>
    <definedName name="CIVIL10_OLD_PROD">#REF!</definedName>
    <definedName name="CIVIL10_PROD" localSheetId="0">#REF!</definedName>
    <definedName name="CIVIL10_PROD">#REF!</definedName>
    <definedName name="CIVIL10_WAGE" localSheetId="0">#REF!</definedName>
    <definedName name="CIVIL10_WAGE">#REF!</definedName>
    <definedName name="CKT_QTY" localSheetId="0">#REF!</definedName>
    <definedName name="CKT_QTY">#REF!</definedName>
    <definedName name="CKTS" localSheetId="0">#REF!</definedName>
    <definedName name="CKTS">#REF!</definedName>
    <definedName name="CKTS_SWYD" localSheetId="0">#REF!</definedName>
    <definedName name="CKTS_SWYD">#REF!</definedName>
    <definedName name="Clawback_Payable" localSheetId="0">'[1]Raw Data'!#REF!</definedName>
    <definedName name="Clawback_Payable">'[1]Raw Data'!#REF!</definedName>
    <definedName name="CNTL_VALVE" localSheetId="0">#REF!</definedName>
    <definedName name="CNTL_VALVE">#REF!</definedName>
    <definedName name="CNTL_VALVE_PRICE" localSheetId="0">#REF!</definedName>
    <definedName name="CNTL_VALVE_PRICE">#REF!</definedName>
    <definedName name="CODE" localSheetId="0">#REF!</definedName>
    <definedName name="CODE">#REF!</definedName>
    <definedName name="CODE_AFGIS" localSheetId="0">#REF!</definedName>
    <definedName name="CODE_AFGIS">#REF!</definedName>
    <definedName name="CODE_B" localSheetId="0">#REF!</definedName>
    <definedName name="CODE_B">#REF!</definedName>
    <definedName name="CODE_E" localSheetId="0">#REF!</definedName>
    <definedName name="CODE_E">#REF!</definedName>
    <definedName name="CODE_F" localSheetId="0">#REF!</definedName>
    <definedName name="CODE_F">#REF!</definedName>
    <definedName name="CODE_MPA" localSheetId="0">#REF!</definedName>
    <definedName name="CODE_MPA">#REF!</definedName>
    <definedName name="CODE_P" localSheetId="0">#REF!</definedName>
    <definedName name="CODE_P">#REF!</definedName>
    <definedName name="code_q" localSheetId="0">#REF!</definedName>
    <definedName name="code_q">#REF!</definedName>
    <definedName name="CODE_S" localSheetId="0">#REF!</definedName>
    <definedName name="CODE_S">#REF!</definedName>
    <definedName name="Col_Sched" localSheetId="0">#REF!</definedName>
    <definedName name="Col_Sched">#REF!</definedName>
    <definedName name="column">[23]Schedules!$A$5:$E$25</definedName>
    <definedName name="COLUMNGF">'[24]Schedule of Columns'!$B$6:$B$42</definedName>
    <definedName name="Columns">[25]Schedules!$A$5:$E$25</definedName>
    <definedName name="COM" localSheetId="0">'[13]Ra  stair'!#REF!</definedName>
    <definedName name="COM">'[13]Ra  stair'!#REF!</definedName>
    <definedName name="COMM_UOM">'[1]Raw Data'!$F$12:$F$16,'[1]Raw Data'!$F$19:$F$30,'[1]Raw Data'!$F$33:$F$36,'[1]Raw Data'!$F$39:$F$40,'[1]Raw Data'!$F$42:$F$48,'[1]Raw Data'!$F$51:$F$55,'[1]Raw Data'!$F$66</definedName>
    <definedName name="COMMCODE">'[1]Raw Data'!$A$12:$A$16,'[1]Raw Data'!$A$19:$A$30,'[1]Raw Data'!$A$33:$A$36,'[1]Raw Data'!$A$39:$A$40,'[1]Raw Data'!$A$42:$A$48,'[1]Raw Data'!$A$51:$A$55,'[1]Raw Data'!$A$57</definedName>
    <definedName name="Conc_1" localSheetId="0">#REF!</definedName>
    <definedName name="Conc_1">#REF!</definedName>
    <definedName name="Conc_10" localSheetId="0">#REF!</definedName>
    <definedName name="Conc_10">#REF!</definedName>
    <definedName name="Conc_100" localSheetId="0">#REF!</definedName>
    <definedName name="Conc_100">#REF!</definedName>
    <definedName name="Conc_20" localSheetId="0">#REF!</definedName>
    <definedName name="Conc_20">#REF!</definedName>
    <definedName name="Conc_24" localSheetId="0">#REF!</definedName>
    <definedName name="Conc_24">#REF!</definedName>
    <definedName name="Conc_30" localSheetId="0">#REF!</definedName>
    <definedName name="Conc_30">#REF!</definedName>
    <definedName name="Conc_40" localSheetId="0">#REF!</definedName>
    <definedName name="Conc_40">#REF!</definedName>
    <definedName name="Conc_50" localSheetId="0">#REF!</definedName>
    <definedName name="Conc_50">#REF!</definedName>
    <definedName name="Conc_60" localSheetId="0">#REF!</definedName>
    <definedName name="Conc_60">#REF!</definedName>
    <definedName name="Conc_70" localSheetId="0">#REF!</definedName>
    <definedName name="Conc_70">#REF!</definedName>
    <definedName name="Conc_80" localSheetId="0">#REF!</definedName>
    <definedName name="Conc_80">#REF!</definedName>
    <definedName name="Conc_90" localSheetId="0">#REF!</definedName>
    <definedName name="Conc_90">#REF!</definedName>
    <definedName name="COND_PRICING" localSheetId="0">#REF!</definedName>
    <definedName name="COND_PRICING">#REF!</definedName>
    <definedName name="condition">#N/A</definedName>
    <definedName name="CONDUIT" localSheetId="0">#REF!</definedName>
    <definedName name="CONDUIT">#REF!</definedName>
    <definedName name="CONS" localSheetId="0">'[1]Raw Data'!#REF!</definedName>
    <definedName name="CONS">'[1]Raw Data'!#REF!</definedName>
    <definedName name="Cons_Hrs" localSheetId="0">#REF!</definedName>
    <definedName name="Cons_Hrs">#REF!</definedName>
    <definedName name="Cons_Rev" localSheetId="0">#REF!</definedName>
    <definedName name="Cons_Rev">#REF!</definedName>
    <definedName name="CONST_BASIS" localSheetId="0">#REF!</definedName>
    <definedName name="CONST_BASIS">#REF!</definedName>
    <definedName name="CONTINGENCY">'[1]Raw Data'!$D$18</definedName>
    <definedName name="contracts">'[19]Doha WBS Clean'!$W$5:$Z$27</definedName>
    <definedName name="Contribution_OP">'[1]Raw Data'!$H$30</definedName>
    <definedName name="Conv" localSheetId="0">#REF!</definedName>
    <definedName name="Conv">#REF!</definedName>
    <definedName name="COPP" localSheetId="0">#REF!</definedName>
    <definedName name="COPP">#REF!</definedName>
    <definedName name="COPPER_PRICE" localSheetId="0">#REF!</definedName>
    <definedName name="COPPER_PRICE">#REF!</definedName>
    <definedName name="copy" localSheetId="0">#REF!</definedName>
    <definedName name="copy">#REF!</definedName>
    <definedName name="copy_this" localSheetId="0">#REF!</definedName>
    <definedName name="copy_this">#REF!</definedName>
    <definedName name="COST_C">'[1]Raw Data'!$A$274:$N$289</definedName>
    <definedName name="Cost_Differential">'[1]Raw Data'!$I$29:$K$35</definedName>
    <definedName name="COSTCOMP10" localSheetId="0">#REF!</definedName>
    <definedName name="COSTCOMP10">#REF!</definedName>
    <definedName name="COSTCOMP11" localSheetId="0">#REF!</definedName>
    <definedName name="COSTCOMP11">#REF!</definedName>
    <definedName name="COSTS_A">'[1]Raw Data'!$A$5:$N$272</definedName>
    <definedName name="COUNT_RANGE">#N/A</definedName>
    <definedName name="COUNTER" localSheetId="0">'[1]Raw Data'!#REF!</definedName>
    <definedName name="COUNTER">'[1]Raw Data'!#REF!</definedName>
    <definedName name="COWC">'[1]Raw Data'!$D$21</definedName>
    <definedName name="CPLG" localSheetId="0">#REF!</definedName>
    <definedName name="CPLG">#REF!</definedName>
    <definedName name="CRIT_VALVE" localSheetId="0">#REF!</definedName>
    <definedName name="CRIT_VALVE">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CU_ADJ" localSheetId="0">#REF!</definedName>
    <definedName name="CU_ADJ">#REF!</definedName>
    <definedName name="CU_ADJ_MV" localSheetId="0">#REF!</definedName>
    <definedName name="CU_ADJ_MV">#REF!</definedName>
    <definedName name="CURR45">'[1]Raw Data'!$K$11:$Q$27</definedName>
    <definedName name="Currency" localSheetId="0">#REF!</definedName>
    <definedName name="Currency">#REF!</definedName>
    <definedName name="CVL_FAC" localSheetId="0">#REF!</definedName>
    <definedName name="CVL_FAC">#REF!</definedName>
    <definedName name="CY_1999" localSheetId="0">'[1]Raw Data'!#REF!</definedName>
    <definedName name="CY_1999">'[1]Raw Data'!#REF!</definedName>
    <definedName name="CY_2000" localSheetId="0">'[1]Raw Data'!#REF!</definedName>
    <definedName name="CY_2000">'[1]Raw Data'!#REF!</definedName>
    <definedName name="CY_2001" localSheetId="0">'[1]Raw Data'!#REF!</definedName>
    <definedName name="CY_2001">'[1]Raw Data'!#REF!</definedName>
    <definedName name="CY_2002" localSheetId="0">'[1]Raw Data'!#REF!</definedName>
    <definedName name="CY_2002">'[1]Raw Data'!#REF!</definedName>
    <definedName name="D" localSheetId="0">#REF!</definedName>
    <definedName name="D">#REF!</definedName>
    <definedName name="DATA" localSheetId="0">#REF!</definedName>
    <definedName name="DATA">#REF!</definedName>
    <definedName name="DATA_1" localSheetId="0">#REF!</definedName>
    <definedName name="DATA_1">#REF!</definedName>
    <definedName name="DATA_10" localSheetId="0">#REF!</definedName>
    <definedName name="DATA_10">#REF!</definedName>
    <definedName name="DATA_11" localSheetId="0">#REF!</definedName>
    <definedName name="DATA_11">#REF!</definedName>
    <definedName name="DATA_12" localSheetId="0">#REF!</definedName>
    <definedName name="DATA_12">#REF!</definedName>
    <definedName name="DATA_13" localSheetId="0">#REF!</definedName>
    <definedName name="DATA_13">#REF!</definedName>
    <definedName name="DATA_14" localSheetId="0">#REF!</definedName>
    <definedName name="DATA_14">#REF!</definedName>
    <definedName name="DATA_15" localSheetId="0">#REF!</definedName>
    <definedName name="DATA_15">#REF!</definedName>
    <definedName name="DATA_16" localSheetId="0">#REF!</definedName>
    <definedName name="DATA_16">#REF!</definedName>
    <definedName name="DATA_17" localSheetId="0">#REF!</definedName>
    <definedName name="DATA_17">#REF!</definedName>
    <definedName name="DATA_18" localSheetId="0">#REF!</definedName>
    <definedName name="DATA_18">#REF!</definedName>
    <definedName name="DATA_19" localSheetId="0">#REF!</definedName>
    <definedName name="DATA_19">#REF!</definedName>
    <definedName name="DATA_2" localSheetId="0">#REF!</definedName>
    <definedName name="DATA_2">#REF!</definedName>
    <definedName name="DATA_20" localSheetId="0">#REF!</definedName>
    <definedName name="DATA_20">#REF!</definedName>
    <definedName name="DATA_21" localSheetId="0">#REF!</definedName>
    <definedName name="DATA_21">#REF!</definedName>
    <definedName name="DATA_22" localSheetId="0">#REF!</definedName>
    <definedName name="DATA_22">#REF!</definedName>
    <definedName name="DATA_23" localSheetId="0">#REF!</definedName>
    <definedName name="DATA_23">#REF!</definedName>
    <definedName name="DATA_24" localSheetId="0">#REF!</definedName>
    <definedName name="DATA_24">#REF!</definedName>
    <definedName name="DATA_25" localSheetId="0">#REF!</definedName>
    <definedName name="DATA_25">#REF!</definedName>
    <definedName name="DATA_3" localSheetId="0">#REF!</definedName>
    <definedName name="DATA_3">#REF!</definedName>
    <definedName name="DATA_4" localSheetId="0">#REF!</definedName>
    <definedName name="DATA_4">#REF!</definedName>
    <definedName name="DATA_5" localSheetId="0">#REF!</definedName>
    <definedName name="DATA_5">#REF!</definedName>
    <definedName name="DATA_6" localSheetId="0">#REF!</definedName>
    <definedName name="DATA_6">#REF!</definedName>
    <definedName name="DATA_7" localSheetId="0">#REF!</definedName>
    <definedName name="DATA_7">#REF!</definedName>
    <definedName name="DATA_8" localSheetId="0">#REF!</definedName>
    <definedName name="DATA_8">#REF!</definedName>
    <definedName name="DATA_9" localSheetId="0">#REF!</definedName>
    <definedName name="DATA_9">#REF!</definedName>
    <definedName name="DATA1" localSheetId="0">#REF!</definedName>
    <definedName name="DATA1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Area">'[1]Raw Data'!$A$5:$CD$149</definedName>
    <definedName name="_xlnm.Database" localSheetId="0">#REF!</definedName>
    <definedName name="_xlnm.Database">#REF!</definedName>
    <definedName name="DATACHECKED_ELBK" localSheetId="0">#REF!</definedName>
    <definedName name="DATACHECKED_ELBK">#REF!</definedName>
    <definedName name="DATACHECKED_ELEQ" localSheetId="0">#REF!</definedName>
    <definedName name="DATACHECKED_ELEQ">#REF!</definedName>
    <definedName name="DATACHECKED_INSTR" localSheetId="0">#REF!</definedName>
    <definedName name="DATACHECKED_INSTR">#REF!</definedName>
    <definedName name="DATAFILL">'[1]Raw Data'!$Y$201:$Y$260</definedName>
    <definedName name="DATECHECKED_ELBK" localSheetId="0">#REF!</definedName>
    <definedName name="DATECHECKED_ELBK">#REF!</definedName>
    <definedName name="DATECHECKED_ELEQ" localSheetId="0">#REF!</definedName>
    <definedName name="DATECHECKED_ELEQ">#REF!</definedName>
    <definedName name="DATECHECKED_INSTR" localSheetId="0">#REF!</definedName>
    <definedName name="DATECHECKED_INSTR">#REF!</definedName>
    <definedName name="DATES">'[1]Raw Data'!$AH$201:$AH$202</definedName>
    <definedName name="DAY">'[1]Raw Data'!$AO$193</definedName>
    <definedName name="db" localSheetId="0">'[1]Raw Data'!#REF!</definedName>
    <definedName name="db">'[1]Raw Data'!#REF!</definedName>
    <definedName name="DB_PRICING" localSheetId="0">#REF!</definedName>
    <definedName name="DB_PRICING">#REF!</definedName>
    <definedName name="dbs" localSheetId="0">'[1]Raw Data'!#REF!</definedName>
    <definedName name="dbs">'[1]Raw Data'!#REF!</definedName>
    <definedName name="DCS_SYS" localSheetId="0">#REF!</definedName>
    <definedName name="DCS_SYS">#REF!</definedName>
    <definedName name="dd" localSheetId="0">#REF!</definedName>
    <definedName name="dd">#REF!</definedName>
    <definedName name="dddd" localSheetId="0">#REF!</definedName>
    <definedName name="dddd">#REF!</definedName>
    <definedName name="ddddd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eal1">'[1]Raw Data'!$H$497</definedName>
    <definedName name="DELETE" localSheetId="0">'[1]Raw Data'!#REF!</definedName>
    <definedName name="DELETE">'[1]Raw Data'!#REF!</definedName>
    <definedName name="DELETE_D" localSheetId="0">'[1]Raw Data'!#REF!</definedName>
    <definedName name="DELETE_D">'[1]Raw Data'!#REF!</definedName>
    <definedName name="DELETE_U" localSheetId="0">'[1]Raw Data'!#REF!</definedName>
    <definedName name="DELETE_U">'[1]Raw Data'!#REF!</definedName>
    <definedName name="Des_Pkg">[26]Sheet2!$B$4:$C$10</definedName>
    <definedName name="Desc_Cntl_Valves" localSheetId="0">IF(VLOOKUP(#REF!,'4.3'!CNTL_VALVE_PRICE,2,FALSE)=0,0,VLOOKUP(#REF!,'4.3'!CNTL_VALVE_PRICE,2,FALSE))</definedName>
    <definedName name="Desc_Cntl_Valves">IF(VLOOKUP(#REF!,CNTL_VALVE_PRICE,2,FALSE)=0,0,VLOOKUP(#REF!,CNTL_VALVE_PRICE,2,FALSE))</definedName>
    <definedName name="Desc_Conduit" localSheetId="0">IF(VLOOKUP(#REF!,'4.3'!COND_PRICING,2,FALSE)=0,0,VLOOKUP(#REF!,'4.3'!COND_PRICING,2,FALSE))</definedName>
    <definedName name="Desc_Conduit">IF(VLOOKUP(#REF!,COND_PRICING,2,FALSE)=0,0,VLOOKUP(#REF!,COND_PRICING,2,FALSE))</definedName>
    <definedName name="Desc_DB" localSheetId="0">IF(VLOOKUP(#REF!,'4.3'!DB_PRICING,2,FALSE)=0,0,VLOOKUP(#REF!,'4.3'!DB_PRICING,2,FALSE))</definedName>
    <definedName name="Desc_DB">IF(VLOOKUP(#REF!,DB_PRICING,2,FALSE)=0,0,VLOOKUP(#REF!,DB_PRICING,2,FALSE))</definedName>
    <definedName name="Desc_DB1" localSheetId="0">IF(VLOOKUP(#REF!,'4.3'!DB_PRICING,3,FALSE)=0,0,VLOOKUP(#REF!,'4.3'!DB_PRICING,3,FALSE))</definedName>
    <definedName name="Desc_DB1">IF(VLOOKUP(#REF!,DB_PRICING,3,FALSE)=0,0,VLOOKUP(#REF!,DB_PRICING,3,FALSE))</definedName>
    <definedName name="Desc_DC">#N/A</definedName>
    <definedName name="Desc_MV_Cable" localSheetId="0">IF(VLOOKUP(#REF!,'4.3'!CABLE_PRICING,3,FALSE)=0,0,VLOOKUP(#REF!,'4.3'!CABLE_PRICING,3,FALSE))</definedName>
    <definedName name="Desc_MV_Cable">IF(VLOOKUP(#REF!,CABLE_PRICING,3,FALSE)=0,0,VLOOKUP(#REF!,CABLE_PRICING,3,FALSE))</definedName>
    <definedName name="Desc_Other" localSheetId="0">IF(VLOOKUP(#REF!,'4.3'!OTHER_PRICING,2,FALSE)=0,0,VLOOKUP(#REF!,'4.3'!OTHER_PRICING,2,FALSE))</definedName>
    <definedName name="Desc_Other">IF(VLOOKUP(#REF!,OTHER_PRICING,2,FALSE)=0,0,VLOOKUP(#REF!,OTHER_PRICING,2,FALSE))</definedName>
    <definedName name="Desc_Par1_Conduit" localSheetId="0">IF(VLOOKUP(#REF!,'4.3'!COND_PRICING,3,FALSE)=0,0,VLOOKUP(#REF!,'4.3'!COND_PRICING,3,FALSE))</definedName>
    <definedName name="Desc_Par1_Conduit">IF(VLOOKUP(#REF!,COND_PRICING,3,FALSE)=0,0,VLOOKUP(#REF!,COND_PRICING,3,FALSE))</definedName>
    <definedName name="Desc_Par1_DB" localSheetId="0">IF(VLOOKUP(#REF!,'4.3'!DB_PRICING,5,FALSE)=0,0,VLOOKUP(#REF!,'4.3'!DB_PRICING,5,FALSE))</definedName>
    <definedName name="Desc_Par1_DB">IF(VLOOKUP(#REF!,DB_PRICING,5,FALSE)=0,0,VLOOKUP(#REF!,DB_PRICING,5,FALSE))</definedName>
    <definedName name="Desc_Par2_Conduit" localSheetId="0">IF(VLOOKUP(#REF!,'4.3'!COND_PRICING,4,FALSE)=0,0,VLOOKUP(#REF!,'4.3'!COND_PRICING,4,FALSE))</definedName>
    <definedName name="Desc_Par2_Conduit">IF(VLOOKUP(#REF!,COND_PRICING,4,FALSE)=0,0,VLOOKUP(#REF!,COND_PRICING,4,FALSE))</definedName>
    <definedName name="Desc_Par3_DB" localSheetId="0">IF(VLOOKUP(#REF!,'4.3'!DB_PRICING,6,FALSE)=0,0,VLOOKUP(#REF!,'4.3'!DB_PRICING,6,FALSE))</definedName>
    <definedName name="Desc_Par3_DB">IF(VLOOKUP(#REF!,DB_PRICING,6,FALSE)=0,0,VLOOKUP(#REF!,DB_PRICING,6,FALSE))</definedName>
    <definedName name="Desc_Par6_DB" localSheetId="0">IF(VLOOKUP(#REF!,'4.3'!DB_PRICING,7,FALSE)=0,0,VLOOKUP(#REF!,'4.3'!DB_PRICING,7,FALSE))</definedName>
    <definedName name="Desc_Par6_DB">IF(VLOOKUP(#REF!,DB_PRICING,7,FALSE)=0,0,VLOOKUP(#REF!,DB_PRICING,7,FALSE))</definedName>
    <definedName name="Desc_Tray" localSheetId="0">IF(VLOOKUP(#REF!,'4.3'!TRAY_PRICING,3,FALSE)=0,0,VLOOKUP(#REF!,'4.3'!TRAY_PRICING,3,FALSE))</definedName>
    <definedName name="Desc_Tray">IF(VLOOKUP(#REF!,TRAY_PRICING,3,FALSE)=0,0,VLOOKUP(#REF!,TRAY_PRICING,3,FALSE))</definedName>
    <definedName name="Desc1_Conduit">#N/A</definedName>
    <definedName name="Desc1_MV_Cable">#N/A</definedName>
    <definedName name="Desc1_Other">#N/A</definedName>
    <definedName name="Desc1_Par1_Conduit">#N/A</definedName>
    <definedName name="Desc1_Tray">#N/A</definedName>
    <definedName name="Desc2_MV_Cable">#N/A</definedName>
    <definedName name="Desc2_Par2_Conduit">#N/A</definedName>
    <definedName name="DESCRIPTION">'[1]Raw Data'!$B$12:$B$16,'[1]Raw Data'!$B$19:$B$30,'[1]Raw Data'!$B$33:$B$36,'[1]Raw Data'!$B$39:$B$40,'[1]Raw Data'!$B$42:$B$48,'[1]Raw Data'!$B$51:$B$55,'[1]Raw Data'!$B$57</definedName>
    <definedName name="DESCRIPTION2">'[1]Raw Data'!$C$12:$C$16,'[1]Raw Data'!$C$19:$C$30,'[1]Raw Data'!$C$33:$C$36,'[1]Raw Data'!$C$39:$C$40,'[1]Raw Data'!$C$42:$C$48,'[1]Raw Data'!$C$51:$C$55,'[1]Raw Data'!$C$57</definedName>
    <definedName name="design">'[19]Doha WBS Clean'!$AC$32:$AD$39</definedName>
    <definedName name="DesRatio" localSheetId="0">#REF!</definedName>
    <definedName name="DesRatio">#REF!</definedName>
    <definedName name="DESUP_HTRS" localSheetId="0">#REF!</definedName>
    <definedName name="DESUP_HTRS">#REF!</definedName>
    <definedName name="DETAIL_TOT" localSheetId="0">#REF!</definedName>
    <definedName name="DETAIL_TOT">#REF!</definedName>
    <definedName name="dfaserfwe" localSheetId="0">#REF!</definedName>
    <definedName name="dfaserfwe">#REF!</definedName>
    <definedName name="dfffff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sewdf" localSheetId="0">#REF!</definedName>
    <definedName name="dfsewdf">#REF!</definedName>
    <definedName name="dgfd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i">#N/A</definedName>
    <definedName name="diameter" localSheetId="0">#REF!</definedName>
    <definedName name="diameter">#REF!</definedName>
    <definedName name="diaphragm" localSheetId="0">#REF!</definedName>
    <definedName name="diaphragm">#REF!</definedName>
    <definedName name="DIRECT_BURIAL" localSheetId="0">#REF!</definedName>
    <definedName name="DIRECT_BURIAL">#REF!</definedName>
    <definedName name="DIRECTHIRE_LABOR_UNIT_HOURS">'[1]Raw Data'!$H$12:$H$16,'[1]Raw Data'!$H$19:$H$30,'[1]Raw Data'!$H$33:$H$36,'[1]Raw Data'!$H$39:$H$40,'[1]Raw Data'!$H$42:$H$48,'[1]Raw Data'!$H$51:$H$55,'[1]Raw Data'!$H$66</definedName>
    <definedName name="DIRECTHIRE_WAGE_RATE">'[1]Raw Data'!$D$12:$D$16,'[1]Raw Data'!$D$19:$D$30,'[1]Raw Data'!$D$33:$D$36,'[1]Raw Data'!$D$39:$D$40,'[1]Raw Data'!$D$42:$D$48,'[1]Raw Data'!$D$51:$D$55,'[1]Raw Data'!$D$66</definedName>
    <definedName name="DirHrs" localSheetId="0">IF(VLOOKUP(#REF!,[6]!TABLE,3)*#REF!*#REF!=0,0,VLOOKUP(#REF!,[6]!TABLE,3)*#REF!*#REF!)</definedName>
    <definedName name="DirHrs">IF(VLOOKUP(#REF!,[6]!TABLE,3)*#REF!*#REF!=0,0,VLOOKUP(#REF!,[6]!TABLE,3)*#REF!*#REF!)</definedName>
    <definedName name="DirHrs1">IF(VLOOKUP([5]Option!$G1,[6]!TABLE,3)*[5]Option!$W1*[5]Option!$S1=0,0,VLOOKUP([5]Option!$G1,[6]!TABLE,3)*[5]Option!$W1*[5]Option!$S1)</definedName>
    <definedName name="DiscRep" localSheetId="0">#REF!</definedName>
    <definedName name="DiscRep">#REF!</definedName>
    <definedName name="DOC">'[27]HQ-TO'!$A$6</definedName>
    <definedName name="Doc_Hrs" localSheetId="0">#REF!</definedName>
    <definedName name="Doc_Hrs">#REF!</definedName>
    <definedName name="docsformat" localSheetId="0">#REF!</definedName>
    <definedName name="docsformat">#REF!</definedName>
    <definedName name="dP_INST" localSheetId="0">#REF!</definedName>
    <definedName name="dP_INST">#REF!</definedName>
    <definedName name="drain_trap" localSheetId="0">#REF!</definedName>
    <definedName name="drain_trap">#REF!</definedName>
    <definedName name="dsfsad" localSheetId="0">'[28]Raw Data'!#REF!</definedName>
    <definedName name="dsfsad">'[28]Raw Data'!#REF!</definedName>
    <definedName name="DSRY" localSheetId="0">#REF!</definedName>
    <definedName name="DSRY">#REF!</definedName>
    <definedName name="dual_plate_check" localSheetId="0">#REF!</definedName>
    <definedName name="dual_plate_check">#REF!</definedName>
    <definedName name="DUCT" localSheetId="0">#REF!</definedName>
    <definedName name="DUCT">#REF!</definedName>
    <definedName name="duplex_strainer" localSheetId="0">#REF!</definedName>
    <definedName name="duplex_strainer">#REF!</definedName>
    <definedName name="dvbgf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W_Sched" localSheetId="0">#REF!</definedName>
    <definedName name="DW_Sched">#REF!</definedName>
    <definedName name="E" localSheetId="0">#REF!</definedName>
    <definedName name="E">#REF!</definedName>
    <definedName name="ED" localSheetId="0">'[13]Ra  stair'!#REF!</definedName>
    <definedName name="ED">'[13]Ra  stair'!#REF!</definedName>
    <definedName name="ee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" localSheetId="0">#REF!</definedName>
    <definedName name="eee">#REF!</definedName>
    <definedName name="eftr" localSheetId="0">'[1]Raw Data'!#REF!</definedName>
    <definedName name="eftr">'[1]Raw Data'!#REF!</definedName>
    <definedName name="EFTR2" localSheetId="0">#REF!</definedName>
    <definedName name="EFTR2">#REF!</definedName>
    <definedName name="ELBLK_REMARKS" localSheetId="0">#REF!</definedName>
    <definedName name="ELBLK_REMARKS">#REF!</definedName>
    <definedName name="ELEC_INSTR" localSheetId="0">#REF!</definedName>
    <definedName name="ELEC_INSTR">#REF!</definedName>
    <definedName name="ELECTRICAL" localSheetId="0">#REF!</definedName>
    <definedName name="ELECTRICAL">#REF!</definedName>
    <definedName name="ELEQ_REMARKS" localSheetId="0">#REF!</definedName>
    <definedName name="ELEQ_REMARKS">#REF!</definedName>
    <definedName name="ELP" localSheetId="0">'[13]Ra  stair'!#REF!</definedName>
    <definedName name="ELP">'[13]Ra  stair'!#REF!</definedName>
    <definedName name="EMB_METAL_COND" localSheetId="0">#REF!</definedName>
    <definedName name="EMB_METAL_COND">#REF!</definedName>
    <definedName name="EmbedQty" localSheetId="0">IF('4.3'!BASE=1,#REF!*#REF!,#REF!*#REF!/1.685552931)</definedName>
    <definedName name="EmbedQty">IF(BASE=1,#REF!*#REF!,#REF!*#REF!/1.685552931)</definedName>
    <definedName name="EmbedQty1">#N/A</definedName>
    <definedName name="Ending_Balance">#N/A</definedName>
    <definedName name="Eng_Hrs" localSheetId="0">#REF!</definedName>
    <definedName name="Eng_Hrs">#REF!</definedName>
    <definedName name="Eng_Rev" localSheetId="0">#REF!</definedName>
    <definedName name="Eng_Rev">#REF!</definedName>
    <definedName name="EOL" localSheetId="0">#REF!</definedName>
    <definedName name="EOL">#REF!</definedName>
    <definedName name="EQUIP70_CITY" localSheetId="0">#REF!</definedName>
    <definedName name="EQUIP70_CITY">#REF!</definedName>
    <definedName name="EQUIP70_ESC" localSheetId="0">#REF!</definedName>
    <definedName name="EQUIP70_ESC">#REF!</definedName>
    <definedName name="EQUIP70_HRS" localSheetId="0">#REF!</definedName>
    <definedName name="EQUIP70_HRS">#REF!</definedName>
    <definedName name="EQUIP70_LAB" localSheetId="0">#REF!</definedName>
    <definedName name="EQUIP70_LAB">#REF!</definedName>
    <definedName name="EQUIP70_MAT" localSheetId="0">#REF!</definedName>
    <definedName name="EQUIP70_MAT">#REF!</definedName>
    <definedName name="EQUIP70_OLD_CITY" localSheetId="0">#REF!</definedName>
    <definedName name="EQUIP70_OLD_CITY">#REF!</definedName>
    <definedName name="EQUIP70_OLD_ESC" localSheetId="0">#REF!</definedName>
    <definedName name="EQUIP70_OLD_ESC">#REF!</definedName>
    <definedName name="EQUIP70_OLD_PROD" localSheetId="0">#REF!</definedName>
    <definedName name="EQUIP70_OLD_PROD">#REF!</definedName>
    <definedName name="EQUIP70_OLD_WAGE" localSheetId="0">#REF!</definedName>
    <definedName name="EQUIP70_OLD_WAGE">#REF!</definedName>
    <definedName name="EQUIP70_PROD" localSheetId="0">#REF!</definedName>
    <definedName name="EQUIP70_PROD">#REF!</definedName>
    <definedName name="EQUIP70_SC" localSheetId="0">#REF!</definedName>
    <definedName name="EQUIP70_SC">#REF!</definedName>
    <definedName name="EQUIP70_SCHRS" localSheetId="0">#REF!</definedName>
    <definedName name="EQUIP70_SCHRS">#REF!</definedName>
    <definedName name="EQUIP70_TOT" localSheetId="0">#REF!</definedName>
    <definedName name="EQUIP70_TOT">#REF!</definedName>
    <definedName name="EQUIP70_WAGE" localSheetId="0">#REF!</definedName>
    <definedName name="EQUIP70_WAGE">#REF!</definedName>
    <definedName name="er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s">[6]!es</definedName>
    <definedName name="ESC" localSheetId="0">'[1]Raw Data'!#REF!/100</definedName>
    <definedName name="ESC">'[1]Raw Data'!#REF!/100</definedName>
    <definedName name="ESC_CABLE" localSheetId="0">#REF!</definedName>
    <definedName name="ESC_CABLE">#REF!</definedName>
    <definedName name="ESC_CNTL_VLVES" localSheetId="0">#REF!</definedName>
    <definedName name="ESC_CNTL_VLVES">#REF!</definedName>
    <definedName name="ESC_COND" localSheetId="0">#REF!</definedName>
    <definedName name="ESC_COND">#REF!</definedName>
    <definedName name="ESC_DB" localSheetId="0">#REF!</definedName>
    <definedName name="ESC_DB">#REF!</definedName>
    <definedName name="ESC_OTHER" localSheetId="0">#REF!</definedName>
    <definedName name="ESC_OTHER">#REF!</definedName>
    <definedName name="ESC_TRAY" localSheetId="0">#REF!</definedName>
    <definedName name="ESC_TRAY">#REF!</definedName>
    <definedName name="EstimateType" localSheetId="0">#REF!</definedName>
    <definedName name="EstimateType">#REF!</definedName>
    <definedName name="Estimating_Click">[6]!Estimating_Click</definedName>
    <definedName name="Estimating_Click_PDBT">[6]!Estimating_Click_PDBT</definedName>
    <definedName name="EW" localSheetId="0">'[13]Ra  stair'!#REF!</definedName>
    <definedName name="EW">'[13]Ra  stair'!#REF!</definedName>
    <definedName name="EWF" localSheetId="0">'[13]Ra  stair'!#REF!</definedName>
    <definedName name="EWF">'[13]Ra  stair'!#REF!</definedName>
    <definedName name="ex_joint" localSheetId="0">#REF!</definedName>
    <definedName name="ex_joint">#REF!</definedName>
    <definedName name="Exchange_rate">'[1]Raw Data'!$B$7</definedName>
    <definedName name="Excluded" localSheetId="0">[16]BOQ!#REF!</definedName>
    <definedName name="Excluded">[16]BOQ!#REF!</definedName>
    <definedName name="EXP_COND_G2" localSheetId="0">#REF!</definedName>
    <definedName name="EXP_COND_G2">#REF!</definedName>
    <definedName name="EXP_COND_L2" localSheetId="0">#REF!</definedName>
    <definedName name="EXP_COND_L2">#REF!</definedName>
    <definedName name="Expat_Perm">'[1]Raw Data'!$A$1:$O$52</definedName>
    <definedName name="Expat_Temp">'[1]Raw Data'!$A$1:$O$50</definedName>
    <definedName name="ExRate" localSheetId="0">#REF!</definedName>
    <definedName name="ExRate">#REF!</definedName>
    <definedName name="ExRatio">[29]SubmitCal!$L$11</definedName>
    <definedName name="external" localSheetId="0">#REF!</definedName>
    <definedName name="external">#REF!</definedName>
    <definedName name="extrac_a_trier" localSheetId="0">#REF!</definedName>
    <definedName name="extrac_a_trier">#REF!</definedName>
    <definedName name="_xlnm.Extract" localSheetId="0">[30]Details!#REF!</definedName>
    <definedName name="_xlnm.Extract">[30]Details!#REF!</definedName>
    <definedName name="F" localSheetId="0">#REF!</definedName>
    <definedName name="F">#REF!</definedName>
    <definedName name="FA" localSheetId="0">#REF!</definedName>
    <definedName name="FA">#REF!</definedName>
    <definedName name="Fabcategory" localSheetId="0">'[31]Drop-Down'!#REF!</definedName>
    <definedName name="Fabcategory">'[31]Drop-Down'!#REF!</definedName>
    <definedName name="FAC" localSheetId="0">#REF!</definedName>
    <definedName name="FAC">#REF!</definedName>
    <definedName name="Fac_new">[26]Sheet2!$E$4:$F$168</definedName>
    <definedName name="Fac_old">[26]Sheet2!$B$13:$C$86</definedName>
    <definedName name="FACILITY" localSheetId="0">#REF!</definedName>
    <definedName name="FACILITY">#REF!</definedName>
    <definedName name="FAMILY" localSheetId="0">'[4]Ra  stair'!#REF!</definedName>
    <definedName name="FAMILY">'[4]Ra  stair'!#REF!</definedName>
    <definedName name="FAN" localSheetId="0">#REF!</definedName>
    <definedName name="FAN">#REF!</definedName>
    <definedName name="FC" localSheetId="0">#REF!</definedName>
    <definedName name="FC">#REF!</definedName>
    <definedName name="FCCM" localSheetId="0">'[1]Raw Data'!#REF!</definedName>
    <definedName name="FCCM">'[1]Raw Data'!#REF!</definedName>
    <definedName name="fdff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EFC_Salary" localSheetId="0">'[1]Raw Data'!#REF!</definedName>
    <definedName name="FEFC_Salary">'[1]Raw Data'!#REF!</definedName>
    <definedName name="FF" localSheetId="0">'[13]Ra  stair'!#REF!</definedName>
    <definedName name="FF">'[13]Ra  stair'!#REF!</definedName>
    <definedName name="FFboh" localSheetId="0">'[13]Ra  stair'!#REF!</definedName>
    <definedName name="FFboh">'[13]Ra  stair'!#REF!</definedName>
    <definedName name="FFE" localSheetId="0">'[13]Ra  stair'!#REF!</definedName>
    <definedName name="FFE">'[13]Ra  stair'!#REF!</definedName>
    <definedName name="f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RKRKRKRKRKRKRKRKRKRKRKTBTBSPD" localSheetId="0">#REF!</definedName>
    <definedName name="fgRKRKRKRKRKRKRKRKRKRKRKTBTBSPD">#REF!</definedName>
    <definedName name="FGRKRKRKRKRKRKRKTBTBSPDKDKRT" localSheetId="0">'[17]#3E1_GCR'!#REF!</definedName>
    <definedName name="FGRKRKRKRKRKRKRKTBTBSPDKDKRT">'[17]#3E1_GCR'!#REF!</definedName>
    <definedName name="FGRKRKRKRKRKRKTBTBSPDKDKRT" localSheetId="0">'[17]#3E1_GCR'!#REF!</definedName>
    <definedName name="FGRKRKRKRKRKRKTBTBSPDKDKRT">'[17]#3E1_GCR'!#REF!</definedName>
    <definedName name="fgRKTBTBSPDKDKRT" localSheetId="0">'[17]#3E1_GCR'!#REF!</definedName>
    <definedName name="fgRKTBTBSPDKDKRT">'[17]#3E1_GCR'!#REF!</definedName>
    <definedName name="FGRKTBTBSPRT" localSheetId="0">'[17]#3E1_GCR'!#REF!</definedName>
    <definedName name="FGRKTBTBSPRT">'[17]#3E1_GCR'!#REF!</definedName>
    <definedName name="Field_Ofc_OT">'[1]Raw Data'!$A$1:$M$32</definedName>
    <definedName name="Field_Ofc_ST">'[1]Raw Data'!$A$1:$M$45</definedName>
    <definedName name="Filter_input_fac" localSheetId="0">#REF!</definedName>
    <definedName name="Filter_input_fac">#REF!</definedName>
    <definedName name="Fin_Hrs" localSheetId="0">#REF!</definedName>
    <definedName name="Fin_Hrs">#REF!</definedName>
    <definedName name="Fin_Rev" localSheetId="0">#REF!</definedName>
    <definedName name="Fin_Rev">#REF!</definedName>
    <definedName name="FINANCE___GENER" localSheetId="0">#REF!</definedName>
    <definedName name="FINANCE___GENER">#REF!</definedName>
    <definedName name="Fire" localSheetId="0">'[13]Ra  stair'!#REF!</definedName>
    <definedName name="Fire">'[13]Ra  stair'!#REF!</definedName>
    <definedName name="Fitments" localSheetId="0">'[13]Ra  stair'!#REF!</definedName>
    <definedName name="Fitments">'[13]Ra  stair'!#REF!</definedName>
    <definedName name="FKIS_Salary" localSheetId="0">'[1]Raw Data'!#REF!</definedName>
    <definedName name="FKIS_Salary">'[1]Raw Data'!#REF!</definedName>
    <definedName name="FL" localSheetId="0">#REF!</definedName>
    <definedName name="FL">#REF!</definedName>
    <definedName name="FLA" localSheetId="0">[32]BQ!#REF!</definedName>
    <definedName name="FLA">[32]BQ!#REF!</definedName>
    <definedName name="FlArea" localSheetId="0">#REF!</definedName>
    <definedName name="FlArea">#REF!</definedName>
    <definedName name="FLG" localSheetId="0">#REF!</definedName>
    <definedName name="FLG">#REF!</definedName>
    <definedName name="FLG_Orifice" localSheetId="0">#REF!</definedName>
    <definedName name="FLG_Orifice">#REF!</definedName>
    <definedName name="FOHLights" localSheetId="0">'[13]Ra  stair'!#REF!</definedName>
    <definedName name="FOHLights">'[13]Ra  stair'!#REF!</definedName>
    <definedName name="foot" localSheetId="0">'[1]Raw Data'!#REF!</definedName>
    <definedName name="foot">'[1]Raw Data'!#REF!</definedName>
    <definedName name="FormQty" localSheetId="0">IF('4.3'!BASE=1,#REF!*#REF!,#REF!*#REF!/8.2296)</definedName>
    <definedName name="FormQty">IF(BASE=1,#REF!*#REF!,#REF!*#REF!/8.2296)</definedName>
    <definedName name="FormQty1">#N/A</definedName>
    <definedName name="FORMULA_ELECT" localSheetId="0">#REF!</definedName>
    <definedName name="FORMULA_ELECT">#REF!</definedName>
    <definedName name="FOS" localSheetId="0">#REF!</definedName>
    <definedName name="FOS">#REF!</definedName>
    <definedName name="FR" localSheetId="0">#REF!</definedName>
    <definedName name="FR">#REF!</definedName>
    <definedName name="FRF" localSheetId="0">#REF!</definedName>
    <definedName name="FRF">#REF!</definedName>
    <definedName name="ft_sch" localSheetId="0">#REF!</definedName>
    <definedName name="ft_sch">#REF!</definedName>
    <definedName name="FTGGHFG" localSheetId="0">#REF!</definedName>
    <definedName name="FTGGHFG">#REF!</definedName>
    <definedName name="Full_Print" localSheetId="0">#REF!</definedName>
    <definedName name="Full_Print">#REF!</definedName>
    <definedName name="Furniture_Charge_Rate" localSheetId="0">#REF!</definedName>
    <definedName name="Furniture_Charge_Rate">#REF!</definedName>
    <definedName name="G" localSheetId="0">#REF!</definedName>
    <definedName name="G">#REF!</definedName>
    <definedName name="GAEU_LAB">'[1]Raw Data'!$D$6</definedName>
    <definedName name="GAS" localSheetId="0">'[13]Ra  stair'!#REF!</definedName>
    <definedName name="GAS">'[13]Ra  stair'!#REF!</definedName>
    <definedName name="gate" localSheetId="0">#REF!</definedName>
    <definedName name="gate">#REF!</definedName>
    <definedName name="GB_Sched" localSheetId="0">#REF!</definedName>
    <definedName name="GB_Sched">#REF!</definedName>
    <definedName name="gbeam">'[24]Schedule of FFBeams'!$B$5:$B$17</definedName>
    <definedName name="GEN_VALVE" localSheetId="0">#REF!</definedName>
    <definedName name="GEN_VALVE">#REF!</definedName>
    <definedName name="General" localSheetId="0">#REF!</definedName>
    <definedName name="General">#REF!</definedName>
    <definedName name="General_No" localSheetId="0">#REF!</definedName>
    <definedName name="General_No">#REF!</definedName>
    <definedName name="GFA" localSheetId="0">#REF!</definedName>
    <definedName name="GFA">#REF!</definedName>
    <definedName name="gfdgfd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hgg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IP" localSheetId="0">#REF!</definedName>
    <definedName name="GIP">#REF!</definedName>
    <definedName name="Glazing" localSheetId="0">'[13]Ra  stair'!#REF!</definedName>
    <definedName name="Glazing">'[13]Ra  stair'!#REF!</definedName>
    <definedName name="globe" localSheetId="0">#REF!</definedName>
    <definedName name="globe">#REF!</definedName>
    <definedName name="GM">'[1]Raw Data'!$AI$201:$AI$260</definedName>
    <definedName name="gmo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mo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en">'[1]Raw Data'!$C$24:$D$25</definedName>
    <definedName name="ground" localSheetId="0">'[32]BQ External'!#REF!</definedName>
    <definedName name="ground">'[32]BQ External'!#REF!</definedName>
    <definedName name="GROUND_WIRE" localSheetId="0">#REF!</definedName>
    <definedName name="GROUND_WIRE">#REF!</definedName>
    <definedName name="GROUNDING" localSheetId="0">#REF!</definedName>
    <definedName name="GROUNDING">#REF!</definedName>
    <definedName name="GT_ELECT" localSheetId="0">#REF!</definedName>
    <definedName name="GT_ELECT">#REF!</definedName>
    <definedName name="H" localSheetId="0">#REF!</definedName>
    <definedName name="H">#REF!</definedName>
    <definedName name="HAND_VLV_MANIF" localSheetId="0">#REF!</definedName>
    <definedName name="HAND_VLV_MANIF">#REF!</definedName>
    <definedName name="HCD_ALSLIGHTCOND_QTY" localSheetId="0">#REF!</definedName>
    <definedName name="HCD_ALSLIGHTCOND_QTY">#REF!</definedName>
    <definedName name="HCD_BUS_HRS" localSheetId="0">#REF!</definedName>
    <definedName name="HCD_BUS_HRS">#REF!</definedName>
    <definedName name="HCD_BUS_LAB" localSheetId="0">#REF!</definedName>
    <definedName name="HCD_BUS_LAB">#REF!</definedName>
    <definedName name="HCD_BUS_MAT" localSheetId="0">#REF!</definedName>
    <definedName name="HCD_BUS_MAT">#REF!</definedName>
    <definedName name="HCD_BUS_QTY" localSheetId="0">#REF!</definedName>
    <definedName name="HCD_BUS_QTY">#REF!</definedName>
    <definedName name="HCD_BUS_SC" localSheetId="0">#REF!</definedName>
    <definedName name="HCD_BUS_SC">#REF!</definedName>
    <definedName name="HCD_BUS_SCHRS" localSheetId="0">#REF!</definedName>
    <definedName name="HCD_BUS_SCHRS">#REF!</definedName>
    <definedName name="HCD_CBL_HRS" localSheetId="0">#REF!</definedName>
    <definedName name="HCD_CBL_HRS">#REF!</definedName>
    <definedName name="HCD_CBL_LAB" localSheetId="0">#REF!</definedName>
    <definedName name="HCD_CBL_LAB">#REF!</definedName>
    <definedName name="HCD_CBL_MAT" localSheetId="0">#REF!</definedName>
    <definedName name="HCD_CBL_MAT">#REF!</definedName>
    <definedName name="HCD_CBL_QTY" localSheetId="0">#REF!</definedName>
    <definedName name="HCD_CBL_QTY">#REF!</definedName>
    <definedName name="HCD_CBL_SC" localSheetId="0">#REF!</definedName>
    <definedName name="HCD_CBL_SC">#REF!</definedName>
    <definedName name="HCD_CBL_SCHRS" localSheetId="0">#REF!</definedName>
    <definedName name="HCD_CBL_SCHRS">#REF!</definedName>
    <definedName name="HCD_CKT_QTY" localSheetId="0">#REF!</definedName>
    <definedName name="HCD_CKT_QTY">#REF!</definedName>
    <definedName name="HCD_CONNECT_HRS" localSheetId="0">#REF!</definedName>
    <definedName name="HCD_CONNECT_HRS">#REF!</definedName>
    <definedName name="HCD_CONNECT_LAB" localSheetId="0">#REF!</definedName>
    <definedName name="HCD_CONNECT_LAB">#REF!</definedName>
    <definedName name="HCD_CONNECT_MAT" localSheetId="0">#REF!</definedName>
    <definedName name="HCD_CONNECT_MAT">#REF!</definedName>
    <definedName name="HCD_CONNECT_QTY" localSheetId="0">#REF!</definedName>
    <definedName name="HCD_CONNECT_QTY">#REF!</definedName>
    <definedName name="HCD_CONNECT_SC" localSheetId="0">#REF!</definedName>
    <definedName name="HCD_CONNECT_SC">#REF!</definedName>
    <definedName name="HCD_CONNECT_SCHRS" localSheetId="0">#REF!</definedName>
    <definedName name="HCD_CONNECT_SCHRS">#REF!</definedName>
    <definedName name="HCD_CSCBL_QTY" localSheetId="0">#REF!</definedName>
    <definedName name="HCD_CSCBL_QTY">#REF!</definedName>
    <definedName name="HCD_CSCOND_QTY" localSheetId="0">#REF!</definedName>
    <definedName name="HCD_CSCOND_QTY">#REF!</definedName>
    <definedName name="HCD_DBLGTCBL_QTY" localSheetId="0">#REF!</definedName>
    <definedName name="HCD_DBLGTCBL_QTY">#REF!</definedName>
    <definedName name="HCD_DCUPS_HRS" localSheetId="0">#REF!</definedName>
    <definedName name="HCD_DCUPS_HRS">#REF!</definedName>
    <definedName name="HCD_DCUPS_LAB" localSheetId="0">#REF!</definedName>
    <definedName name="HCD_DCUPS_LAB">#REF!</definedName>
    <definedName name="HCD_DCUPS_MAT" localSheetId="0">#REF!</definedName>
    <definedName name="HCD_DCUPS_MAT">#REF!</definedName>
    <definedName name="HCD_DCUPS_QTY" localSheetId="0">#REF!</definedName>
    <definedName name="HCD_DCUPS_QTY">#REF!</definedName>
    <definedName name="HCD_DCUPS_SC" localSheetId="0">#REF!</definedName>
    <definedName name="HCD_DCUPS_SC">#REF!</definedName>
    <definedName name="HCD_DCUPS_SCHRS" localSheetId="0">#REF!</definedName>
    <definedName name="HCD_DCUPS_SCHRS">#REF!</definedName>
    <definedName name="HCD_DEMO_HRS" localSheetId="0">#REF!</definedName>
    <definedName name="HCD_DEMO_HRS">#REF!</definedName>
    <definedName name="HCD_DEMO_LAB" localSheetId="0">#REF!</definedName>
    <definedName name="HCD_DEMO_LAB">#REF!</definedName>
    <definedName name="HCD_DEMO_MAT" localSheetId="0">#REF!</definedName>
    <definedName name="HCD_DEMO_MAT">#REF!</definedName>
    <definedName name="HCD_DEMO_QTY" localSheetId="0">#REF!</definedName>
    <definedName name="HCD_DEMO_QTY">#REF!</definedName>
    <definedName name="HCD_DEMO_SC" localSheetId="0">#REF!</definedName>
    <definedName name="HCD_DEMO_SC">#REF!</definedName>
    <definedName name="HCD_DEMO_SCHRS" localSheetId="0">#REF!</definedName>
    <definedName name="HCD_DEMO_SCHRS">#REF!</definedName>
    <definedName name="HCD_FIXT_QTY" localSheetId="0">#REF!</definedName>
    <definedName name="HCD_FIXT_QTY">#REF!</definedName>
    <definedName name="HCD_GNDCBL_QTY" localSheetId="0">#REF!</definedName>
    <definedName name="HCD_GNDCBL_QTY">#REF!</definedName>
    <definedName name="HCD_INDRFIXT_QTY" localSheetId="0">#REF!</definedName>
    <definedName name="HCD_INDRFIXT_QTY">#REF!</definedName>
    <definedName name="HCD_INSTRAUXPNL_HRS" localSheetId="0">#REF!</definedName>
    <definedName name="HCD_INSTRAUXPNL_HRS">#REF!</definedName>
    <definedName name="HCD_INSTRAUXPNL_LAB" localSheetId="0">#REF!</definedName>
    <definedName name="HCD_INSTRAUXPNL_LAB">#REF!</definedName>
    <definedName name="HCD_INSTRAUXPNL_MAT" localSheetId="0">#REF!</definedName>
    <definedName name="HCD_INSTRAUXPNL_MAT">#REF!</definedName>
    <definedName name="HCD_INSTRAUXPNL_QTY" localSheetId="0">#REF!</definedName>
    <definedName name="HCD_INSTRAUXPNL_QTY">#REF!</definedName>
    <definedName name="HCD_INSTRAUXPNL_SC" localSheetId="0">#REF!</definedName>
    <definedName name="HCD_INSTRAUXPNL_SC">#REF!</definedName>
    <definedName name="HCD_INSTRAUXPNL_SCHRS" localSheetId="0">#REF!</definedName>
    <definedName name="HCD_INSTRAUXPNL_SCHRS">#REF!</definedName>
    <definedName name="HCD_INSTRCEMS_HRS" localSheetId="0">#REF!</definedName>
    <definedName name="HCD_INSTRCEMS_HRS">#REF!</definedName>
    <definedName name="HCD_INSTRCEMS_LAB" localSheetId="0">#REF!</definedName>
    <definedName name="HCD_INSTRCEMS_LAB">#REF!</definedName>
    <definedName name="HCD_INSTRCEMS_MAT" localSheetId="0">#REF!</definedName>
    <definedName name="HCD_INSTRCEMS_MAT">#REF!</definedName>
    <definedName name="HCD_INSTRCEMS_QTY" localSheetId="0">#REF!</definedName>
    <definedName name="HCD_INSTRCEMS_QTY">#REF!</definedName>
    <definedName name="HCD_INSTRCEMS_SC" localSheetId="0">#REF!</definedName>
    <definedName name="HCD_INSTRCEMS_SC">#REF!</definedName>
    <definedName name="HCD_INSTRCEMS_SCHRS" localSheetId="0">#REF!</definedName>
    <definedName name="HCD_INSTRCEMS_SCHRS">#REF!</definedName>
    <definedName name="HCD_INSTRDCS_HRS" localSheetId="0">#REF!</definedName>
    <definedName name="HCD_INSTRDCS_HRS">#REF!</definedName>
    <definedName name="HCD_INSTRDCS_LAB" localSheetId="0">#REF!</definedName>
    <definedName name="HCD_INSTRDCS_LAB">#REF!</definedName>
    <definedName name="HCD_INSTRDCS_MAT" localSheetId="0">#REF!</definedName>
    <definedName name="HCD_INSTRDCS_MAT">#REF!</definedName>
    <definedName name="HCD_INSTRDCS_QTY" localSheetId="0">#REF!</definedName>
    <definedName name="HCD_INSTRDCS_QTY">#REF!</definedName>
    <definedName name="HCD_INSTRDCS_SC" localSheetId="0">#REF!</definedName>
    <definedName name="HCD_INSTRDCS_SC">#REF!</definedName>
    <definedName name="HCD_INSTRDCS_SCHRS" localSheetId="0">#REF!</definedName>
    <definedName name="HCD_INSTRDCS_SCHRS">#REF!</definedName>
    <definedName name="HCD_INSTRELEC_HRS" localSheetId="0">#REF!</definedName>
    <definedName name="HCD_INSTRELEC_HRS">#REF!</definedName>
    <definedName name="HCD_INSTRELEC_LAB" localSheetId="0">#REF!</definedName>
    <definedName name="HCD_INSTRELEC_LAB">#REF!</definedName>
    <definedName name="HCD_INSTRELEC_MAT" localSheetId="0">#REF!</definedName>
    <definedName name="HCD_INSTRELEC_MAT">#REF!</definedName>
    <definedName name="HCD_INSTRELEC_QTY" localSheetId="0">#REF!</definedName>
    <definedName name="HCD_INSTRELEC_QTY">#REF!</definedName>
    <definedName name="HCD_INSTRELEC_SC" localSheetId="0">#REF!</definedName>
    <definedName name="HCD_INSTRELEC_SC">#REF!</definedName>
    <definedName name="HCD_INSTRELEC_SCHRS" localSheetId="0">#REF!</definedName>
    <definedName name="HCD_INSTRELEC_SCHRS">#REF!</definedName>
    <definedName name="HCD_INSTRMECH_HRS" localSheetId="0">#REF!</definedName>
    <definedName name="HCD_INSTRMECH_HRS">#REF!</definedName>
    <definedName name="HCD_INSTRMECH_LAB" localSheetId="0">#REF!</definedName>
    <definedName name="HCD_INSTRMECH_LAB">#REF!</definedName>
    <definedName name="HCD_INSTRMECH_MAT" localSheetId="0">#REF!</definedName>
    <definedName name="HCD_INSTRMECH_MAT">#REF!</definedName>
    <definedName name="HCD_INSTRMECH_QTY" localSheetId="0">#REF!</definedName>
    <definedName name="HCD_INSTRMECH_QTY">#REF!</definedName>
    <definedName name="HCD_INSTRMECH_SC" localSheetId="0">#REF!</definedName>
    <definedName name="HCD_INSTRMECH_SC">#REF!</definedName>
    <definedName name="HCD_INSTRMECH_SCHRS" localSheetId="0">#REF!</definedName>
    <definedName name="HCD_INSTRMECH_SCHRS">#REF!</definedName>
    <definedName name="HCD_INSTRMECHMISC_HRS" localSheetId="0">#REF!</definedName>
    <definedName name="HCD_INSTRMECHMISC_HRS">#REF!</definedName>
    <definedName name="HCD_INSTRMECHMISC_LAB" localSheetId="0">#REF!</definedName>
    <definedName name="HCD_INSTRMECHMISC_LAB">#REF!</definedName>
    <definedName name="HCD_INSTRMECHMISC_MAT" localSheetId="0">#REF!</definedName>
    <definedName name="HCD_INSTRMECHMISC_MAT">#REF!</definedName>
    <definedName name="HCD_INSTRMECHMISC_QTY" localSheetId="0">#REF!</definedName>
    <definedName name="HCD_INSTRMECHMISC_QTY">#REF!</definedName>
    <definedName name="HCD_INSTRMECHMISC_SC" localSheetId="0">#REF!</definedName>
    <definedName name="HCD_INSTRMECHMISC_SC">#REF!</definedName>
    <definedName name="HCD_INSTRMECHMISC_SCHRS" localSheetId="0">#REF!</definedName>
    <definedName name="HCD_INSTRMECHMISC_SCHRS">#REF!</definedName>
    <definedName name="HCD_INSTRMISC_HRS" localSheetId="0">#REF!</definedName>
    <definedName name="HCD_INSTRMISC_HRS">#REF!</definedName>
    <definedName name="HCD_INSTRMISC_LAB" localSheetId="0">#REF!</definedName>
    <definedName name="HCD_INSTRMISC_LAB">#REF!</definedName>
    <definedName name="HCD_INSTRMISC_MAT" localSheetId="0">#REF!</definedName>
    <definedName name="HCD_INSTRMISC_MAT">#REF!</definedName>
    <definedName name="HCD_INSTRMISC_QTY" localSheetId="0">#REF!</definedName>
    <definedName name="HCD_INSTRMISC_QTY">#REF!</definedName>
    <definedName name="HCD_INSTRMISC_SC" localSheetId="0">#REF!</definedName>
    <definedName name="HCD_INSTRMISC_SC">#REF!</definedName>
    <definedName name="HCD_INSTRMISC_SCHRS" localSheetId="0">#REF!</definedName>
    <definedName name="HCD_INSTRMISC_SCHRS">#REF!</definedName>
    <definedName name="HCD_INSTRMODSTND_HRS" localSheetId="0">#REF!</definedName>
    <definedName name="HCD_INSTRMODSTND_HRS">#REF!</definedName>
    <definedName name="HCD_INSTRMODSTND_LAB" localSheetId="0">#REF!</definedName>
    <definedName name="HCD_INSTRMODSTND_LAB">#REF!</definedName>
    <definedName name="HCD_INSTRMODSTND_MAT" localSheetId="0">#REF!</definedName>
    <definedName name="HCD_INSTRMODSTND_MAT">#REF!</definedName>
    <definedName name="HCD_INSTRMODSTND_QTY" localSheetId="0">#REF!</definedName>
    <definedName name="HCD_INSTRMODSTND_QTY">#REF!</definedName>
    <definedName name="HCD_INSTRMODSTND_SC" localSheetId="0">#REF!</definedName>
    <definedName name="HCD_INSTRMODSTND_SC">#REF!</definedName>
    <definedName name="HCD_INSTRMODSTND_SCHRS" localSheetId="0">#REF!</definedName>
    <definedName name="HCD_INSTRMODSTND_SCHRS">#REF!</definedName>
    <definedName name="HCD_INSTRTUBE_HRS" localSheetId="0">#REF!</definedName>
    <definedName name="HCD_INSTRTUBE_HRS">#REF!</definedName>
    <definedName name="HCD_INSTRTUBE_LAB" localSheetId="0">#REF!</definedName>
    <definedName name="HCD_INSTRTUBE_LAB">#REF!</definedName>
    <definedName name="HCD_INSTRTUBE_MAT" localSheetId="0">#REF!</definedName>
    <definedName name="HCD_INSTRTUBE_MAT">#REF!</definedName>
    <definedName name="HCD_INSTRTUBE_QTY" localSheetId="0">#REF!</definedName>
    <definedName name="HCD_INSTRTUBE_QTY">#REF!</definedName>
    <definedName name="HCD_INSTRTUBE_SC" localSheetId="0">#REF!</definedName>
    <definedName name="HCD_INSTRTUBE_SC">#REF!</definedName>
    <definedName name="HCD_INSTRTUBE_SCHRS" localSheetId="0">#REF!</definedName>
    <definedName name="HCD_INSTRTUBE_SCHRS">#REF!</definedName>
    <definedName name="HCD_INSTRVLVS_HRS" localSheetId="0">#REF!</definedName>
    <definedName name="HCD_INSTRVLVS_HRS">#REF!</definedName>
    <definedName name="HCD_INSTRVLVS_LAB" localSheetId="0">#REF!</definedName>
    <definedName name="HCD_INSTRVLVS_LAB">#REF!</definedName>
    <definedName name="HCD_INSTRVLVS_MAT" localSheetId="0">#REF!</definedName>
    <definedName name="HCD_INSTRVLVS_MAT">#REF!</definedName>
    <definedName name="HCD_INSTRVLVS_QTY" localSheetId="0">#REF!</definedName>
    <definedName name="HCD_INSTRVLVS_QTY">#REF!</definedName>
    <definedName name="HCD_INSTRVLVS_SC" localSheetId="0">#REF!</definedName>
    <definedName name="HCD_INSTRVLVS_SC">#REF!</definedName>
    <definedName name="HCD_INSTRVLVS_SCHRS" localSheetId="0">#REF!</definedName>
    <definedName name="HCD_INSTRVLVS_SCHRS">#REF!</definedName>
    <definedName name="HCD_INSTRWRTAN_HRS" localSheetId="0">#REF!</definedName>
    <definedName name="HCD_INSTRWRTAN_HRS">#REF!</definedName>
    <definedName name="HCD_INSTRWRTAN_LAB" localSheetId="0">#REF!</definedName>
    <definedName name="HCD_INSTRWRTAN_LAB">#REF!</definedName>
    <definedName name="HCD_INSTRWRTAN_MAT" localSheetId="0">#REF!</definedName>
    <definedName name="HCD_INSTRWRTAN_MAT">#REF!</definedName>
    <definedName name="HCD_INSTRWRTAN_QTY" localSheetId="0">#REF!</definedName>
    <definedName name="HCD_INSTRWRTAN_QTY">#REF!</definedName>
    <definedName name="HCD_INSTRWRTAN_SC" localSheetId="0">#REF!</definedName>
    <definedName name="HCD_INSTRWRTAN_SC">#REF!</definedName>
    <definedName name="HCD_INSTRWRTAN_SCHRS" localSheetId="0">#REF!</definedName>
    <definedName name="HCD_INSTRWRTAN_SCHRS">#REF!</definedName>
    <definedName name="HCD_LGTCBL_QTY" localSheetId="0">#REF!</definedName>
    <definedName name="HCD_LGTCBL_QTY">#REF!</definedName>
    <definedName name="HCD_LGTCOND_QTY" localSheetId="0">#REF!</definedName>
    <definedName name="HCD_LGTCOND_QTY">#REF!</definedName>
    <definedName name="HCD_LIGHTCOND_QTY" localSheetId="0">#REF!</definedName>
    <definedName name="HCD_LIGHTCOND_QTY">#REF!</definedName>
    <definedName name="HCD_MCC480_HRS" localSheetId="0">#REF!</definedName>
    <definedName name="HCD_MCC480_HRS">#REF!</definedName>
    <definedName name="HCD_MCC480_LAB" localSheetId="0">#REF!</definedName>
    <definedName name="HCD_MCC480_LAB">#REF!</definedName>
    <definedName name="HCD_MCC480_MAT" localSheetId="0">#REF!</definedName>
    <definedName name="HCD_MCC480_MAT">#REF!</definedName>
    <definedName name="HCD_MCC480_QTY" localSheetId="0">#REF!</definedName>
    <definedName name="HCD_MCC480_QTY">#REF!</definedName>
    <definedName name="HCD_MCC480_SC" localSheetId="0">#REF!</definedName>
    <definedName name="HCD_MCC480_SC">#REF!</definedName>
    <definedName name="HCD_MCC480_SCHRS" localSheetId="0">#REF!</definedName>
    <definedName name="HCD_MCC480_SCHRS">#REF!</definedName>
    <definedName name="HCD_METCOND_HRS" localSheetId="0">#REF!</definedName>
    <definedName name="HCD_METCOND_HRS">#REF!</definedName>
    <definedName name="HCD_METCOND_LAB" localSheetId="0">#REF!</definedName>
    <definedName name="HCD_METCOND_LAB">#REF!</definedName>
    <definedName name="HCD_METCOND_MAT" localSheetId="0">#REF!</definedName>
    <definedName name="HCD_METCOND_MAT">#REF!</definedName>
    <definedName name="HCD_METCOND_QTY" localSheetId="0">#REF!</definedName>
    <definedName name="HCD_METCOND_QTY">#REF!</definedName>
    <definedName name="HCD_METCOND_SC" localSheetId="0">#REF!</definedName>
    <definedName name="HCD_METCOND_SC">#REF!</definedName>
    <definedName name="HCD_METCOND_SCHRS" localSheetId="0">#REF!</definedName>
    <definedName name="HCD_METCOND_SCHRS">#REF!</definedName>
    <definedName name="HCD_METEMBCOND_HRS" localSheetId="0">#REF!</definedName>
    <definedName name="HCD_METEMBCOND_HRS">#REF!</definedName>
    <definedName name="HCD_METEMBCOND_LAB" localSheetId="0">#REF!</definedName>
    <definedName name="HCD_METEMBCOND_LAB">#REF!</definedName>
    <definedName name="HCD_METEMBCOND_MAT" localSheetId="0">#REF!</definedName>
    <definedName name="HCD_METEMBCOND_MAT">#REF!</definedName>
    <definedName name="HCD_METEMBCOND_QTY" localSheetId="0">#REF!</definedName>
    <definedName name="HCD_METEMBCOND_QTY">#REF!</definedName>
    <definedName name="HCD_METEMBCOND_SC" localSheetId="0">#REF!</definedName>
    <definedName name="HCD_METEMBCOND_SC">#REF!</definedName>
    <definedName name="HCD_METEMBCOND_SCHRS" localSheetId="0">#REF!</definedName>
    <definedName name="HCD_METEMBCOND_SCHRS">#REF!</definedName>
    <definedName name="HCD_MISCPNLS_HRS" localSheetId="0">#REF!</definedName>
    <definedName name="HCD_MISCPNLS_HRS">#REF!</definedName>
    <definedName name="HCD_MISCPNLS_LAB" localSheetId="0">#REF!</definedName>
    <definedName name="HCD_MISCPNLS_LAB">#REF!</definedName>
    <definedName name="HCD_MISCPNLS_MAT" localSheetId="0">#REF!</definedName>
    <definedName name="HCD_MISCPNLS_MAT">#REF!</definedName>
    <definedName name="HCD_MISCPNLS_QTY" localSheetId="0">#REF!</definedName>
    <definedName name="HCD_MISCPNLS_QTY">#REF!</definedName>
    <definedName name="HCD_MISCPNLS_SC" localSheetId="0">#REF!</definedName>
    <definedName name="HCD_MISCPNLS_SC">#REF!</definedName>
    <definedName name="HCD_MISCPNLS_SCHRS" localSheetId="0">#REF!</definedName>
    <definedName name="HCD_MISCPNLS_SCHRS">#REF!</definedName>
    <definedName name="HCD_NMETCOND_HRS" localSheetId="0">#REF!</definedName>
    <definedName name="HCD_NMETCOND_HRS">#REF!</definedName>
    <definedName name="HCD_NMETCOND_LAB" localSheetId="0">#REF!</definedName>
    <definedName name="HCD_NMETCOND_LAB">#REF!</definedName>
    <definedName name="HCD_NMETCOND_MAT" localSheetId="0">#REF!</definedName>
    <definedName name="HCD_NMETCOND_MAT">#REF!</definedName>
    <definedName name="HCD_NMETCOND_QTY" localSheetId="0">#REF!</definedName>
    <definedName name="HCD_NMETCOND_QTY">#REF!</definedName>
    <definedName name="HCD_NMETCOND_SC" localSheetId="0">#REF!</definedName>
    <definedName name="HCD_NMETCOND_SC">#REF!</definedName>
    <definedName name="HCD_NMETCOND_SCHRS" localSheetId="0">#REF!</definedName>
    <definedName name="HCD_NMETCOND_SCHRS">#REF!</definedName>
    <definedName name="HCD_OTDRFIXT_QTY" localSheetId="0">#REF!</definedName>
    <definedName name="HCD_OTDRFIXT_QTY">#REF!</definedName>
    <definedName name="HCD_OTHEREQ_HRS" localSheetId="0">#REF!</definedName>
    <definedName name="HCD_OTHEREQ_HRS">#REF!</definedName>
    <definedName name="HCD_OTHEREQ_LAB" localSheetId="0">#REF!</definedName>
    <definedName name="HCD_OTHEREQ_LAB">#REF!</definedName>
    <definedName name="HCD_OTHEREQ_MAT" localSheetId="0">#REF!</definedName>
    <definedName name="HCD_OTHEREQ_MAT">#REF!</definedName>
    <definedName name="HCD_OTHEREQ_QTY" localSheetId="0">#REF!</definedName>
    <definedName name="HCD_OTHEREQ_QTY">#REF!</definedName>
    <definedName name="HCD_OTHEREQ_SC" localSheetId="0">#REF!</definedName>
    <definedName name="HCD_OTHEREQ_SC">#REF!</definedName>
    <definedName name="HCD_OTHEREQ_SCHRS" localSheetId="0">#REF!</definedName>
    <definedName name="HCD_OTHEREQ_SCHRS">#REF!</definedName>
    <definedName name="HCD_PNLS_QTY" localSheetId="0">#REF!</definedName>
    <definedName name="HCD_PNLS_QTY">#REF!</definedName>
    <definedName name="HCD_POLEFIXT_QTY" localSheetId="0">#REF!</definedName>
    <definedName name="HCD_POLEFIXT_QTY">#REF!</definedName>
    <definedName name="HCD_RACKTRAY_QTY" localSheetId="0">#REF!</definedName>
    <definedName name="HCD_RACKTRAY_QTY">#REF!</definedName>
    <definedName name="HCD_RECEPT_QTY" localSheetId="0">#REF!</definedName>
    <definedName name="HCD_RECEPT_QTY">#REF!</definedName>
    <definedName name="HCD_SCHCOND_HRS" localSheetId="0">#REF!</definedName>
    <definedName name="HCD_SCHCOND_HRS">#REF!</definedName>
    <definedName name="HCD_SCHCOND_LAB" localSheetId="0">#REF!</definedName>
    <definedName name="HCD_SCHCOND_LAB">#REF!</definedName>
    <definedName name="HCD_SCHCOND_MAT" localSheetId="0">#REF!</definedName>
    <definedName name="HCD_SCHCOND_MAT">#REF!</definedName>
    <definedName name="HCD_SCHCOND_SC" localSheetId="0">#REF!</definedName>
    <definedName name="HCD_SCHCOND_SC">#REF!</definedName>
    <definedName name="HCD_SCHCOND_SCHRS" localSheetId="0">#REF!</definedName>
    <definedName name="HCD_SCHCOND_SCHRS">#REF!</definedName>
    <definedName name="HCD_SWGR_HRS" localSheetId="0">#REF!</definedName>
    <definedName name="HCD_SWGR_HRS">#REF!</definedName>
    <definedName name="HCD_SWGR_LAB" localSheetId="0">#REF!</definedName>
    <definedName name="HCD_SWGR_LAB">#REF!</definedName>
    <definedName name="HCD_SWGR_MAT" localSheetId="0">#REF!</definedName>
    <definedName name="HCD_SWGR_MAT">#REF!</definedName>
    <definedName name="HCD_SWGR_QTY" localSheetId="0">#REF!</definedName>
    <definedName name="HCD_SWGR_QTY">#REF!</definedName>
    <definedName name="HCD_SWGR_SC" localSheetId="0">#REF!</definedName>
    <definedName name="HCD_SWGR_SC">#REF!</definedName>
    <definedName name="HCD_SWGR_SCHRS" localSheetId="0">#REF!</definedName>
    <definedName name="HCD_SWGR_SCHRS">#REF!</definedName>
    <definedName name="HCD_SWYD_HRS" localSheetId="0">#REF!</definedName>
    <definedName name="HCD_SWYD_HRS">#REF!</definedName>
    <definedName name="HCD_SWYD_LAB" localSheetId="0">#REF!</definedName>
    <definedName name="HCD_SWYD_LAB">#REF!</definedName>
    <definedName name="HCD_SWYD_MAT" localSheetId="0">#REF!</definedName>
    <definedName name="HCD_SWYD_MAT">#REF!</definedName>
    <definedName name="HCD_SWYD_QTY" localSheetId="0">#REF!</definedName>
    <definedName name="HCD_SWYD_QTY">#REF!</definedName>
    <definedName name="HCD_SWYD_SC" localSheetId="0">#REF!</definedName>
    <definedName name="HCD_SWYD_SC">#REF!</definedName>
    <definedName name="HCD_SWYD_SCHRS" localSheetId="0">#REF!</definedName>
    <definedName name="HCD_SWYD_SCHRS">#REF!</definedName>
    <definedName name="HCD_TL_HRS" localSheetId="0">#REF!</definedName>
    <definedName name="HCD_TL_HRS">#REF!</definedName>
    <definedName name="HCD_TL_LAB" localSheetId="0">#REF!</definedName>
    <definedName name="HCD_TL_LAB">#REF!</definedName>
    <definedName name="HCD_TL_MAT" localSheetId="0">#REF!</definedName>
    <definedName name="HCD_TL_MAT">#REF!</definedName>
    <definedName name="HCD_TL_QTY" localSheetId="0">#REF!</definedName>
    <definedName name="HCD_TL_QTY">#REF!</definedName>
    <definedName name="HCD_TL_SC" localSheetId="0">#REF!</definedName>
    <definedName name="HCD_TL_SC">#REF!</definedName>
    <definedName name="HCD_TL_SCHRS" localSheetId="0">#REF!</definedName>
    <definedName name="HCD_TL_SCHRS">#REF!</definedName>
    <definedName name="HCD_TRAY_HRS" localSheetId="0">#REF!</definedName>
    <definedName name="HCD_TRAY_HRS">#REF!</definedName>
    <definedName name="HCD_TRAY_LAB" localSheetId="0">#REF!</definedName>
    <definedName name="HCD_TRAY_LAB">#REF!</definedName>
    <definedName name="HCD_TRAY_MAT" localSheetId="0">#REF!</definedName>
    <definedName name="HCD_TRAY_MAT">#REF!</definedName>
    <definedName name="HCD_TRAY_QTY" localSheetId="0">#REF!</definedName>
    <definedName name="HCD_TRAY_QTY">#REF!</definedName>
    <definedName name="HCD_TRAY_SC" localSheetId="0">#REF!</definedName>
    <definedName name="HCD_TRAY_SC">#REF!</definedName>
    <definedName name="HCD_TRAY_SCHRS" localSheetId="0">#REF!</definedName>
    <definedName name="HCD_TRAY_SCHRS">#REF!</definedName>
    <definedName name="HCD_UNSCHCBL_HRS" localSheetId="0">#REF!</definedName>
    <definedName name="HCD_UNSCHCBL_HRS">#REF!</definedName>
    <definedName name="HCD_UNSCHCBL_LAB" localSheetId="0">#REF!</definedName>
    <definedName name="HCD_UNSCHCBL_LAB">#REF!</definedName>
    <definedName name="HCD_UNSCHCBL_MAT" localSheetId="0">#REF!</definedName>
    <definedName name="HCD_UNSCHCBL_MAT">#REF!</definedName>
    <definedName name="HCD_UNSCHCBL_QTY" localSheetId="0">#REF!</definedName>
    <definedName name="HCD_UNSCHCBL_QTY">#REF!</definedName>
    <definedName name="HCD_UNSCHCBL_SC" localSheetId="0">#REF!</definedName>
    <definedName name="HCD_UNSCHCBL_SC">#REF!</definedName>
    <definedName name="HCD_UNSCHCBL_SCHRS" localSheetId="0">#REF!</definedName>
    <definedName name="HCD_UNSCHCBL_SCHRS">#REF!</definedName>
    <definedName name="HCD_UNSCHCOND_HRS" localSheetId="0">#REF!</definedName>
    <definedName name="HCD_UNSCHCOND_HRS">#REF!</definedName>
    <definedName name="HCD_UNSCHCOND_LAB" localSheetId="0">#REF!</definedName>
    <definedName name="HCD_UNSCHCOND_LAB">#REF!</definedName>
    <definedName name="HCD_UNSCHCOND_MAT" localSheetId="0">#REF!</definedName>
    <definedName name="HCD_UNSCHCOND_MAT">#REF!</definedName>
    <definedName name="HCD_UNSCHCOND_QTY" localSheetId="0">#REF!</definedName>
    <definedName name="HCD_UNSCHCOND_QTY">#REF!</definedName>
    <definedName name="HCD_UNSCHCOND_SC" localSheetId="0">#REF!</definedName>
    <definedName name="HCD_UNSCHCOND_SC">#REF!</definedName>
    <definedName name="HCD_UNSCHCOND_SCHRS" localSheetId="0">#REF!</definedName>
    <definedName name="HCD_UNSCHCOND_SCHRS">#REF!</definedName>
    <definedName name="HCD_XFMR_HRS" localSheetId="0">#REF!</definedName>
    <definedName name="HCD_XFMR_HRS">#REF!</definedName>
    <definedName name="HCD_XFMR_LAB" localSheetId="0">#REF!</definedName>
    <definedName name="HCD_XFMR_LAB">#REF!</definedName>
    <definedName name="HCD_XFMR_MAT" localSheetId="0">#REF!</definedName>
    <definedName name="HCD_XFMR_MAT">#REF!</definedName>
    <definedName name="HCD_XFMR_QTY" localSheetId="0">#REF!</definedName>
    <definedName name="HCD_XFMR_QTY">#REF!</definedName>
    <definedName name="HCD_XFMR_SC" localSheetId="0">#REF!</definedName>
    <definedName name="HCD_XFMR_SC">#REF!</definedName>
    <definedName name="HCD_XFMR_SCHRS" localSheetId="0">#REF!</definedName>
    <definedName name="HCD_XFMR_SCHRS">#REF!</definedName>
    <definedName name="HCDNMETCOND_HRS" localSheetId="0">#REF!</definedName>
    <definedName name="HCDNMETCOND_HRS">#REF!</definedName>
    <definedName name="HCDNMETCOND_LAB" localSheetId="0">#REF!</definedName>
    <definedName name="HCDNMETCOND_LAB">#REF!</definedName>
    <definedName name="HCDNMETCOND_MAT" localSheetId="0">#REF!</definedName>
    <definedName name="HCDNMETCOND_MAT">#REF!</definedName>
    <definedName name="HCDNMETCOND_SC" localSheetId="0">#REF!</definedName>
    <definedName name="HCDNMETCOND_SC">#REF!</definedName>
    <definedName name="head1">'[1]Raw Data'!$A$1:$H$1</definedName>
    <definedName name="Header_Row">ROW(#REF!)</definedName>
    <definedName name="Header_Row_Back">ROW(#REF!)</definedName>
    <definedName name="HEAT_TRACE" localSheetId="0">#REF!</definedName>
    <definedName name="HEAT_TRACE">#REF!</definedName>
    <definedName name="HEAT_TRACE_PROT" localSheetId="0">#REF!</definedName>
    <definedName name="HEAT_TRACE_PROT">#REF!</definedName>
    <definedName name="Home_Ofc_OT">'[1]Raw Data'!$A$1:$M$32</definedName>
    <definedName name="Home_Ofc_ST">[6]!Home_Ofc</definedName>
    <definedName name="HOURS_A">'[1]Raw Data'!$A$7:$O$227</definedName>
    <definedName name="HOURS_C">'[1]Raw Data'!$A$261:$O$274</definedName>
    <definedName name="Hours_Per_Month_For_Recitals" localSheetId="0">#REF!</definedName>
    <definedName name="Hours_Per_Month_For_Recitals">#REF!</definedName>
    <definedName name="Hours_Per_Month_For_Ss_And_FCs" localSheetId="0">#REF!</definedName>
    <definedName name="Hours_Per_Month_For_Ss_And_FCs">#REF!</definedName>
    <definedName name="HpGPMFth" localSheetId="0">IF(#REF!&lt;&gt;0,(ROUND(#REF!*#REF!/3364*1.33,0)),0)</definedName>
    <definedName name="HpGPMFth">IF(#REF!&lt;&gt;0,(ROUND(#REF!*#REF!/3364*1.33,0)),0)</definedName>
    <definedName name="HRSG_Boiler_Conc" localSheetId="0">#REF!</definedName>
    <definedName name="HRSG_Boiler_Conc">#REF!</definedName>
    <definedName name="HTML_CodePage" hidden="1">1252</definedName>
    <definedName name="HTML_Control" localSheetId="0" hidden="1">{"'Appendix 3 Currency'!$A$1:$U$96"}</definedName>
    <definedName name="HTML_Control" hidden="1">{"'Appendix 3 Currency'!$A$1:$U$96"}</definedName>
    <definedName name="HTML_Description" hidden="1">""</definedName>
    <definedName name="HTML_Email" hidden="1">""</definedName>
    <definedName name="HTML_Header" hidden="1">"Appendix 3 Currency"</definedName>
    <definedName name="HTML_LastUpdate" hidden="1">"2/2/99"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"Q:\zteve\html\Files\cashflow.htm"</definedName>
    <definedName name="HTML_Title" hidden="1">"Cash Flow Form"</definedName>
    <definedName name="HTR_COUNT" localSheetId="0">#REF!</definedName>
    <definedName name="HTR_COUNT">#REF!</definedName>
    <definedName name="IMPROVEMENTS" localSheetId="0">#REF!</definedName>
    <definedName name="IMPROVEMENTS">#REF!</definedName>
    <definedName name="Included" localSheetId="0">[16]BOQ!#REF!</definedName>
    <definedName name="Included">[16]BOQ!#REF!</definedName>
    <definedName name="INCOME" localSheetId="0">#REF!</definedName>
    <definedName name="INCOME">#REF!</definedName>
    <definedName name="INDEX_1" localSheetId="0">#REF!</definedName>
    <definedName name="INDEX_1">#REF!</definedName>
    <definedName name="INDEX_2" localSheetId="0">#REF!</definedName>
    <definedName name="INDEX_2">#REF!</definedName>
    <definedName name="INDIRECT_CITY" localSheetId="0">#REF!</definedName>
    <definedName name="INDIRECT_CITY">#REF!</definedName>
    <definedName name="INDIRECT_ESC" localSheetId="0">#REF!</definedName>
    <definedName name="INDIRECT_ESC">#REF!</definedName>
    <definedName name="INDIRECT_MATRL_UNIT_COST" localSheetId="0">'[1]Raw Data'!#REF!,'[1]Raw Data'!#REF!,'[1]Raw Data'!#REF!,'[1]Raw Data'!#REF!,'[1]Raw Data'!#REF!,'[1]Raw Data'!#REF!,'[1]Raw Data'!#REF!</definedName>
    <definedName name="INDIRECT_MATRL_UNIT_COST">'[1]Raw Data'!#REF!,'[1]Raw Data'!#REF!,'[1]Raw Data'!#REF!,'[1]Raw Data'!#REF!,'[1]Raw Data'!#REF!,'[1]Raw Data'!#REF!,'[1]Raw Data'!#REF!</definedName>
    <definedName name="INDIRECT_OLD_CITY" localSheetId="0">#REF!</definedName>
    <definedName name="INDIRECT_OLD_CITY">#REF!</definedName>
    <definedName name="INDIRECT_OLD_ESC" localSheetId="0">#REF!</definedName>
    <definedName name="INDIRECT_OLD_ESC">#REF!</definedName>
    <definedName name="INDIRECT_OLD_PROD" localSheetId="0">#REF!</definedName>
    <definedName name="INDIRECT_OLD_PROD">#REF!</definedName>
    <definedName name="INDIRECT_OLD_WAGE" localSheetId="0">#REF!</definedName>
    <definedName name="INDIRECT_OLD_WAGE">#REF!</definedName>
    <definedName name="INDIRECT_PCT_LABOR_COST">'[1]Raw Data'!$G$12:$G$16,'[1]Raw Data'!$G$19:$G$30,'[1]Raw Data'!$G$33:$G$36,'[1]Raw Data'!$G$39:$G$40,'[1]Raw Data'!$G$42:$G$48,'[1]Raw Data'!$G$51:$G$55,'[1]Raw Data'!$G$66</definedName>
    <definedName name="INDIRECT_PROD" localSheetId="0">#REF!</definedName>
    <definedName name="INDIRECT_PROD">#REF!</definedName>
    <definedName name="INDIRECT_WAGE" localSheetId="0">#REF!</definedName>
    <definedName name="INDIRECT_WAGE">#REF!</definedName>
    <definedName name="INDOOR_COND" localSheetId="0">#REF!</definedName>
    <definedName name="INDOOR_COND">#REF!</definedName>
    <definedName name="industry" localSheetId="0">#REF!</definedName>
    <definedName name="industry">#REF!</definedName>
    <definedName name="input_index" localSheetId="0">#REF!</definedName>
    <definedName name="input_index">#REF!</definedName>
    <definedName name="InputData">[33]Testing!$E$8:$E$12,[33]Testing!$E$15:$E$18,[33]Testing!$E$21:$E$23,[33]Testing!$E$26:$E$27,[33]Testing!$E$30:$E$33,[33]Testing!$E$35:$E$37,[33]Testing!$D$43:$F$47</definedName>
    <definedName name="Inst." localSheetId="0">#REF!</definedName>
    <definedName name="Inst.">#REF!</definedName>
    <definedName name="INST60_OLD_CITY" localSheetId="0">#REF!</definedName>
    <definedName name="INST60_OLD_CITY">#REF!</definedName>
    <definedName name="INST60_OLD_ESC" localSheetId="0">#REF!</definedName>
    <definedName name="INST60_OLD_ESC">#REF!</definedName>
    <definedName name="INST60_OLD_PROD" localSheetId="0">#REF!</definedName>
    <definedName name="INST60_OLD_PROD">#REF!</definedName>
    <definedName name="INST60_OLD_WAGE" localSheetId="0">#REF!</definedName>
    <definedName name="INST60_OLD_WAGE">#REF!</definedName>
    <definedName name="INSTR" localSheetId="0">#REF!</definedName>
    <definedName name="INSTR">#REF!</definedName>
    <definedName name="INSTR_REMARKS" localSheetId="0">#REF!</definedName>
    <definedName name="INSTR_REMARKS">#REF!</definedName>
    <definedName name="INSTR_STANDS" localSheetId="0">#REF!</definedName>
    <definedName name="INSTR_STANDS">#REF!</definedName>
    <definedName name="INSTR_TUBING" localSheetId="0">#REF!</definedName>
    <definedName name="INSTR_TUBING">#REF!</definedName>
    <definedName name="INSTR60_CITY" localSheetId="0">#REF!</definedName>
    <definedName name="INSTR60_CITY">#REF!</definedName>
    <definedName name="INSTR60_ESC" localSheetId="0">#REF!</definedName>
    <definedName name="INSTR60_ESC">#REF!</definedName>
    <definedName name="INSTR60_HRS" localSheetId="0">#REF!</definedName>
    <definedName name="INSTR60_HRS">#REF!</definedName>
    <definedName name="INSTR60_LAB" localSheetId="0">#REF!</definedName>
    <definedName name="INSTR60_LAB">#REF!</definedName>
    <definedName name="INSTR60_MAT" localSheetId="0">#REF!</definedName>
    <definedName name="INSTR60_MAT">#REF!</definedName>
    <definedName name="INSTR60_PROD" localSheetId="0">#REF!</definedName>
    <definedName name="INSTR60_PROD">#REF!</definedName>
    <definedName name="INSTR60_SC" localSheetId="0">#REF!</definedName>
    <definedName name="INSTR60_SC">#REF!</definedName>
    <definedName name="INSTR60_SCHRS" localSheetId="0">#REF!</definedName>
    <definedName name="INSTR60_SCHRS">#REF!</definedName>
    <definedName name="INSTR60_TOT" localSheetId="0">#REF!</definedName>
    <definedName name="INSTR60_TOT">#REF!</definedName>
    <definedName name="INSTR60_WAGE" localSheetId="0">#REF!</definedName>
    <definedName name="INSTR60_WAGE">#REF!</definedName>
    <definedName name="INSULATION" localSheetId="0">#REF!</definedName>
    <definedName name="INSULATION">#REF!</definedName>
    <definedName name="Insurance">'[1]Raw Data'!$D$20</definedName>
    <definedName name="Interest">#N/A</definedName>
    <definedName name="Interest_Rate" localSheetId="0">#REF!</definedName>
    <definedName name="Interest_Rate">#REF!</definedName>
    <definedName name="Intermediate">[34]Paint!$F$13:$F$16</definedName>
    <definedName name="ITEM" localSheetId="0">#REF!</definedName>
    <definedName name="ITEM">#REF!</definedName>
    <definedName name="iteration">[35]!iteration</definedName>
    <definedName name="ITL">'[1]Raw Data'!$C$59</definedName>
    <definedName name="jh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ob_No" localSheetId="0">#REF!</definedName>
    <definedName name="Job_No">#REF!</definedName>
    <definedName name="JobDate" localSheetId="0">#REF!</definedName>
    <definedName name="JobDate">#REF!</definedName>
    <definedName name="k" localSheetId="0">#REF!</definedName>
    <definedName name="k">#REF!</definedName>
    <definedName name="kFOB" localSheetId="0">'[36]CIF COST ITEM'!#REF!</definedName>
    <definedName name="kFOB">'[36]CIF COST ITEM'!#REF!</definedName>
    <definedName name="kIF" localSheetId="0">'[36]CIF COST ITEM'!#REF!</definedName>
    <definedName name="kIF">'[36]CIF COST ITEM'!#REF!</definedName>
    <definedName name="KitchenEquipment" localSheetId="0">'[13]Ra  stair'!#REF!</definedName>
    <definedName name="KitchenEquipment">'[13]Ra  stair'!#REF!</definedName>
    <definedName name="kjhkj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loc" localSheetId="0">'[36]CIF COST ITEM'!#REF!</definedName>
    <definedName name="kloc">'[36]CIF COST ITEM'!#REF!</definedName>
    <definedName name="L" localSheetId="0">#REF!</definedName>
    <definedName name="L">#REF!</definedName>
    <definedName name="Labor" localSheetId="0">IF(VLOOKUP(#REF!,[6]!TABLE,7)*#REF!=0,0,VLOOKUP(#REF!,[6]!TABLE,7)*#REF!)</definedName>
    <definedName name="Labor">IF(VLOOKUP(#REF!,[6]!TABLE,7)*#REF!=0,0,VLOOKUP(#REF!,[6]!TABLE,7)*#REF!)</definedName>
    <definedName name="LABOR_C" localSheetId="0">'[1]Raw Data'!#REF!</definedName>
    <definedName name="LABOR_C">'[1]Raw Data'!#REF!</definedName>
    <definedName name="LABOR1">IF(VLOOKUP([5]Option!$G1,[6]!TABLE,7)*[5]Option!$Y1=0,0,VLOOKUP([5]Option!$G1,[6]!TABLE,7)*[5]Option!$Y1)</definedName>
    <definedName name="LAND_" localSheetId="0">#REF!</definedName>
    <definedName name="LAND_">#REF!</definedName>
    <definedName name="Last_Row">#N/A</definedName>
    <definedName name="LCC_EXPAT">'[1]Raw Data'!$D$7</definedName>
    <definedName name="LCC_LOCAL">'[1]Raw Data'!$D$8</definedName>
    <definedName name="LIGHTING" localSheetId="0">#REF!</definedName>
    <definedName name="LIGHTING">#REF!</definedName>
    <definedName name="Lights" localSheetId="0">'[13]Ra  stair'!#REF!</definedName>
    <definedName name="Lights">'[13]Ra  stair'!#REF!</definedName>
    <definedName name="LINE" localSheetId="0">#REF!</definedName>
    <definedName name="LINE">#REF!</definedName>
    <definedName name="LINE1" localSheetId="0">#REF!</definedName>
    <definedName name="LINE1">#REF!</definedName>
    <definedName name="LKL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ll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llll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oan_Amount" localSheetId="0">#REF!</definedName>
    <definedName name="Loan_Amount">#REF!</definedName>
    <definedName name="Loan_Not_Paid">#N/A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cation">'[34]Drop-Down'!$J$1:$J$65536</definedName>
    <definedName name="Logical">'[34]Drop-Down'!$A$1:$A$65536</definedName>
    <definedName name="london" localSheetId="0">'[1]Raw Data'!#REF!</definedName>
    <definedName name="london">'[1]Raw Data'!#REF!</definedName>
    <definedName name="LookPump" localSheetId="0">IF(VLOOKUP(#REF!,'4.3'!LookupPump,2)="HELP","HELP",VLOOKUP(#REF!,'4.3'!LookupPump,2))</definedName>
    <definedName name="LookPump">IF(VLOOKUP(#REF!,LookupPump,2)="HELP","HELP",VLOOKUP(#REF!,LookupPump,2))</definedName>
    <definedName name="LookPump1">#N/A</definedName>
    <definedName name="LookupPump" localSheetId="0">#REF!</definedName>
    <definedName name="LookupPump">#REF!</definedName>
    <definedName name="LTG_ALS" localSheetId="0">#REF!</definedName>
    <definedName name="LTG_ALS">#REF!</definedName>
    <definedName name="LTG_CONDUIT" localSheetId="0">#REF!</definedName>
    <definedName name="LTG_CONDUIT">#REF!</definedName>
    <definedName name="LTG_INDOOR" localSheetId="0">#REF!</definedName>
    <definedName name="LTG_INDOOR">#REF!</definedName>
    <definedName name="LTG_OUTDOOR" localSheetId="0">#REF!</definedName>
    <definedName name="LTG_OUTDOOR">#REF!</definedName>
    <definedName name="LTG_POLES" localSheetId="0">#REF!</definedName>
    <definedName name="LTG_POLES">#REF!</definedName>
    <definedName name="LTG_PWR_EQUIP" localSheetId="0">#REF!</definedName>
    <definedName name="LTG_PWR_EQUIP">#REF!</definedName>
    <definedName name="LTG_WIRE" localSheetId="0">#REF!</definedName>
    <definedName name="LTG_WIRE">#REF!</definedName>
    <definedName name="M" localSheetId="0">#REF!</definedName>
    <definedName name="M">#REF!</definedName>
    <definedName name="MACROS" localSheetId="0">#REF!</definedName>
    <definedName name="MACROS">#REF!</definedName>
    <definedName name="MAIL" localSheetId="0">#REF!</definedName>
    <definedName name="MAIL">#REF!</definedName>
    <definedName name="MAN_HRS">'[1]Raw Data'!$E$15</definedName>
    <definedName name="MAN_LAB">'[1]Raw Data'!$D$15</definedName>
    <definedName name="Management_Fee_at_Risk" localSheetId="0">'[1]Raw Data'!#REF!</definedName>
    <definedName name="Management_Fee_at_Risk">'[1]Raw Data'!#REF!</definedName>
    <definedName name="management_graph" localSheetId="0">'[1]Raw Data'!#REF!</definedName>
    <definedName name="management_graph">'[1]Raw Data'!#REF!</definedName>
    <definedName name="management_schedule">'[1]Raw Data'!$A$2:$T$49</definedName>
    <definedName name="MANHOLE" localSheetId="0">#REF!</definedName>
    <definedName name="MANHOLE">#REF!</definedName>
    <definedName name="MATH_CHK_AFTER_ELEC" localSheetId="0">#REF!</definedName>
    <definedName name="MATH_CHK_AFTER_ELEC">#REF!</definedName>
    <definedName name="MATH_CHK_BEFORE_ELEC" localSheetId="0">#REF!</definedName>
    <definedName name="MATH_CHK_BEFORE_ELEC">#REF!</definedName>
    <definedName name="MATH_CHK_BOX_ELEC" localSheetId="0">#REF!</definedName>
    <definedName name="MATH_CHK_BOX_ELEC">#REF!</definedName>
    <definedName name="MATH_CHK_DATE_ELEC" localSheetId="0">#REF!</definedName>
    <definedName name="MATH_CHK_DATE_ELEC">#REF!</definedName>
    <definedName name="MATH_CHK_DELTA_ELEC" localSheetId="0">#REF!</definedName>
    <definedName name="MATH_CHK_DELTA_ELEC">#REF!</definedName>
    <definedName name="MATH_CHK_STAT_ELEC" localSheetId="0">#REF!</definedName>
    <definedName name="MATH_CHK_STAT_ELEC">#REF!</definedName>
    <definedName name="MATL" localSheetId="0">IF(VLOOKUP(#REF!,[6]!TABLE,5)*#REF!*#REF!=0,0,VLOOKUP(#REF!,[6]!TABLE,5)*#REF!*#REF!)</definedName>
    <definedName name="MATL">IF(VLOOKUP(#REF!,[6]!TABLE,5)*#REF!*#REF!=0,0,VLOOKUP(#REF!,[6]!TABLE,5)*#REF!*#REF!)</definedName>
    <definedName name="MATL_DISC_AG_COND" localSheetId="0">#REF!</definedName>
    <definedName name="MATL_DISC_AG_COND">#REF!</definedName>
    <definedName name="MATL_DISC_DB" localSheetId="0">#REF!</definedName>
    <definedName name="MATL_DISC_DB">#REF!</definedName>
    <definedName name="MATL_DISC_EMB_COND" localSheetId="0">#REF!</definedName>
    <definedName name="MATL_DISC_EMB_COND">#REF!</definedName>
    <definedName name="MATL_DISC_MV" localSheetId="0">#REF!</definedName>
    <definedName name="MATL_DISC_MV">#REF!</definedName>
    <definedName name="MATL_DISC_OTHER" localSheetId="0">#REF!</definedName>
    <definedName name="MATL_DISC_OTHER">#REF!</definedName>
    <definedName name="MATL_DISC_TRAY" localSheetId="0">#REF!</definedName>
    <definedName name="MATL_DISC_TRAY">#REF!</definedName>
    <definedName name="MATL1">IF(VLOOKUP([5]Option!$G1,[6]!TABLE,5)*[5]Option!$U1*[5]Option!$S1=0,0,VLOOKUP([5]Option!$G1,[6]!TABLE,5)*[5]Option!$U1*[5]Option!$S1)</definedName>
    <definedName name="ME_Salary" localSheetId="0">'[1]Raw Data'!#REF!</definedName>
    <definedName name="ME_Salary">'[1]Raw Data'!#REF!</definedName>
    <definedName name="MECH_INSTR" localSheetId="0">#REF!</definedName>
    <definedName name="MECH_INSTR">#REF!</definedName>
    <definedName name="MECH30_CITY" localSheetId="0">#REF!</definedName>
    <definedName name="MECH30_CITY">#REF!</definedName>
    <definedName name="MECH30_ESC" localSheetId="0">#REF!</definedName>
    <definedName name="MECH30_ESC">#REF!</definedName>
    <definedName name="MECH30_OLD_CITY" localSheetId="0">#REF!</definedName>
    <definedName name="MECH30_OLD_CITY">#REF!</definedName>
    <definedName name="MECH30_OLD_ESC" localSheetId="0">#REF!</definedName>
    <definedName name="MECH30_OLD_ESC">#REF!</definedName>
    <definedName name="MECH30_OLD_PROD" localSheetId="0">#REF!</definedName>
    <definedName name="MECH30_OLD_PROD">#REF!</definedName>
    <definedName name="MECH30_OLD_WAGE" localSheetId="0">#REF!</definedName>
    <definedName name="MECH30_OLD_WAGE">#REF!</definedName>
    <definedName name="MECH30_PROD" localSheetId="0">#REF!</definedName>
    <definedName name="MECH30_PROD">#REF!</definedName>
    <definedName name="MECH30_WAGE" localSheetId="0">#REF!</definedName>
    <definedName name="MECH30_WAGE">#REF!</definedName>
    <definedName name="MECHNOTES" localSheetId="0">'[37]Raw Data'!#REF!</definedName>
    <definedName name="MECHNOTES">'[37]Raw Data'!#REF!</definedName>
    <definedName name="MENU">'[38]③赤紙(日文)'!$C$7</definedName>
    <definedName name="MH" localSheetId="0">#REF!</definedName>
    <definedName name="MH">#REF!</definedName>
    <definedName name="MH_HH" localSheetId="0">#REF!</definedName>
    <definedName name="MH_HH">#REF!</definedName>
    <definedName name="MHRS_CONDENSER" localSheetId="0">#REF!</definedName>
    <definedName name="MHRS_CONDENSER">#REF!</definedName>
    <definedName name="MHRS_GTG" localSheetId="0">#REF!</definedName>
    <definedName name="MHRS_GTG">#REF!</definedName>
    <definedName name="MHRS_STG" localSheetId="0">#REF!</definedName>
    <definedName name="MHRS_STG">#REF!</definedName>
    <definedName name="MIDPOINT">'[1]Raw Data'!$Y$231</definedName>
    <definedName name="milan" localSheetId="0">'[1]Raw Data'!#REF!</definedName>
    <definedName name="milan">'[1]Raw Data'!#REF!</definedName>
    <definedName name="MISC" localSheetId="0">#REF!</definedName>
    <definedName name="MISC">#REF!</definedName>
    <definedName name="Misc_Steel_1" localSheetId="0">#REF!</definedName>
    <definedName name="Misc_Steel_1">#REF!</definedName>
    <definedName name="MIsc_Steel_10" localSheetId="0">#REF!</definedName>
    <definedName name="MIsc_Steel_10">#REF!</definedName>
    <definedName name="Misc_Steel_100" localSheetId="0">#REF!</definedName>
    <definedName name="Misc_Steel_100">#REF!</definedName>
    <definedName name="MIsc_Steel_20" localSheetId="0">#REF!</definedName>
    <definedName name="MIsc_Steel_20">#REF!</definedName>
    <definedName name="Misc_Steel_30" localSheetId="0">#REF!</definedName>
    <definedName name="Misc_Steel_30">#REF!</definedName>
    <definedName name="MIsc_Steel_40" localSheetId="0">#REF!</definedName>
    <definedName name="MIsc_Steel_40">#REF!</definedName>
    <definedName name="Misc_Steel_50" localSheetId="0">#REF!</definedName>
    <definedName name="Misc_Steel_50">#REF!</definedName>
    <definedName name="Misc_Steel_60" localSheetId="0">#REF!</definedName>
    <definedName name="Misc_Steel_60">#REF!</definedName>
    <definedName name="MIsc_Steel_70" localSheetId="0">#REF!</definedName>
    <definedName name="MIsc_Steel_70">#REF!</definedName>
    <definedName name="Misc_Steel_80" localSheetId="0">#REF!</definedName>
    <definedName name="Misc_Steel_80">#REF!</definedName>
    <definedName name="Misc_Steel_90" localSheetId="0">#REF!</definedName>
    <definedName name="Misc_Steel_90">#REF!</definedName>
    <definedName name="MONTH">'[1]Raw Data'!$AM$193</definedName>
    <definedName name="Monthly_Payment" localSheetId="0">-PMT('4.3'!Interest_Rate/12,[39]!Number_of_Payments,'4.3'!Loan_Amount)</definedName>
    <definedName name="Monthly_Payment">-PMT(Interest_Rate/12,[39]!Number_of_Payments,Loan_Amount)</definedName>
    <definedName name="MONTHS">'[1]Raw Data'!$AH$201:$AH$260</definedName>
    <definedName name="Motor_Hp" localSheetId="0">#REF!</definedName>
    <definedName name="Motor_Hp">#REF!</definedName>
    <definedName name="MOTOR_HP_OFFSITE" localSheetId="0">#REF!</definedName>
    <definedName name="MOTOR_HP_OFFSITE">#REF!</definedName>
    <definedName name="MOTOR_HP_PB" localSheetId="0">#REF!</definedName>
    <definedName name="MOTOR_HP_PB">#REF!</definedName>
    <definedName name="MOTOR_HP_PB10" localSheetId="0">#REF!</definedName>
    <definedName name="MOTOR_HP_PB10">#REF!</definedName>
    <definedName name="MOTOR_HP_PB100" localSheetId="0">#REF!</definedName>
    <definedName name="MOTOR_HP_PB100">#REF!</definedName>
    <definedName name="MOTOR_HP_PB1000" localSheetId="0">#REF!</definedName>
    <definedName name="MOTOR_HP_PB1000">#REF!</definedName>
    <definedName name="MOTOR_HP_PB10000" localSheetId="0">#REF!</definedName>
    <definedName name="MOTOR_HP_PB10000">#REF!</definedName>
    <definedName name="MOTOR_HP_PB15000" localSheetId="0">#REF!</definedName>
    <definedName name="MOTOR_HP_PB15000">#REF!</definedName>
    <definedName name="MOTOR_HP_PB200" localSheetId="0">#REF!</definedName>
    <definedName name="MOTOR_HP_PB200">#REF!</definedName>
    <definedName name="MOTOR_HP_PB2000" localSheetId="0">#REF!</definedName>
    <definedName name="MOTOR_HP_PB2000">#REF!</definedName>
    <definedName name="MOTOR_HP_PB25" localSheetId="0">#REF!</definedName>
    <definedName name="MOTOR_HP_PB25">#REF!</definedName>
    <definedName name="MOTOR_HP_PB3000" localSheetId="0">#REF!</definedName>
    <definedName name="MOTOR_HP_PB3000">#REF!</definedName>
    <definedName name="MOTOR_HP_PB400" localSheetId="0">#REF!</definedName>
    <definedName name="MOTOR_HP_PB400">#REF!</definedName>
    <definedName name="MOTOR_HP_PB4000" localSheetId="0">#REF!</definedName>
    <definedName name="MOTOR_HP_PB4000">#REF!</definedName>
    <definedName name="MOTOR_HP_PB50" localSheetId="0">#REF!</definedName>
    <definedName name="MOTOR_HP_PB50">#REF!</definedName>
    <definedName name="MOTOR_HP_PB500" localSheetId="0">#REF!</definedName>
    <definedName name="MOTOR_HP_PB500">#REF!</definedName>
    <definedName name="MOTOR_HP_PB5000" localSheetId="0">#REF!</definedName>
    <definedName name="MOTOR_HP_PB5000">#REF!</definedName>
    <definedName name="MOTOR_HP_PB7500" localSheetId="0">#REF!</definedName>
    <definedName name="MOTOR_HP_PB7500">#REF!</definedName>
    <definedName name="MOTOR_HP_YARD" localSheetId="0">#REF!</definedName>
    <definedName name="MOTOR_HP_YARD">#REF!</definedName>
    <definedName name="MOTOR_HP_YARD10" localSheetId="0">#REF!</definedName>
    <definedName name="MOTOR_HP_YARD10">#REF!</definedName>
    <definedName name="MOTOR_HP_YARD100" localSheetId="0">#REF!</definedName>
    <definedName name="MOTOR_HP_YARD100">#REF!</definedName>
    <definedName name="MOTOR_HP_YARD1000" localSheetId="0">#REF!</definedName>
    <definedName name="MOTOR_HP_YARD1000">#REF!</definedName>
    <definedName name="MOTOR_HP_YARD10000" localSheetId="0">#REF!</definedName>
    <definedName name="MOTOR_HP_YARD10000">#REF!</definedName>
    <definedName name="MOTOR_HP_YARD15000" localSheetId="0">#REF!</definedName>
    <definedName name="MOTOR_HP_YARD15000">#REF!</definedName>
    <definedName name="MOTOR_HP_YARD200" localSheetId="0">#REF!</definedName>
    <definedName name="MOTOR_HP_YARD200">#REF!</definedName>
    <definedName name="MOTOR_HP_YARD2000" localSheetId="0">#REF!</definedName>
    <definedName name="MOTOR_HP_YARD2000">#REF!</definedName>
    <definedName name="MOTOR_HP_YARD25" localSheetId="0">#REF!</definedName>
    <definedName name="MOTOR_HP_YARD25">#REF!</definedName>
    <definedName name="MOTOR_HP_YARD3000" localSheetId="0">#REF!</definedName>
    <definedName name="MOTOR_HP_YARD3000">#REF!</definedName>
    <definedName name="MOTOR_HP_YARD400" localSheetId="0">#REF!</definedName>
    <definedName name="MOTOR_HP_YARD400">#REF!</definedName>
    <definedName name="MOTOR_HP_YARD4000" localSheetId="0">#REF!</definedName>
    <definedName name="MOTOR_HP_YARD4000">#REF!</definedName>
    <definedName name="MOTOR_HP_YARD50" localSheetId="0">#REF!</definedName>
    <definedName name="MOTOR_HP_YARD50">#REF!</definedName>
    <definedName name="MOTOR_HP_YARD500" localSheetId="0">#REF!</definedName>
    <definedName name="MOTOR_HP_YARD500">#REF!</definedName>
    <definedName name="MOTOR_HP_YARD5000" localSheetId="0">#REF!</definedName>
    <definedName name="MOTOR_HP_YARD5000">#REF!</definedName>
    <definedName name="MOTOR_HP_YARD7500" localSheetId="0">#REF!</definedName>
    <definedName name="MOTOR_HP_YARD7500">#REF!</definedName>
    <definedName name="MTHS_TO_DEL" localSheetId="0">'[1]Raw Data'!#REF!</definedName>
    <definedName name="MTHS_TO_DEL">'[1]Raw Data'!#REF!</definedName>
    <definedName name="mup" localSheetId="0">#REF!</definedName>
    <definedName name="mup">#REF!</definedName>
    <definedName name="MWeGross" localSheetId="0">#REF!</definedName>
    <definedName name="MWeGross">#REF!</definedName>
    <definedName name="MWeNet" localSheetId="0">#REF!</definedName>
    <definedName name="MWeNet">#REF!</definedName>
    <definedName name="ND" localSheetId="0">'[13]Ra  stair'!#REF!</definedName>
    <definedName name="ND">'[13]Ra  stair'!#REF!</definedName>
    <definedName name="needle" localSheetId="0">#REF!</definedName>
    <definedName name="needle">#REF!</definedName>
    <definedName name="NIPP" localSheetId="0">#REF!</definedName>
    <definedName name="NIPP">#REF!</definedName>
    <definedName name="NN" localSheetId="0">#REF!</definedName>
    <definedName name="NN">#REF!</definedName>
    <definedName name="nnn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nnn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R">'[1]Raw Data'!$D$22</definedName>
    <definedName name="No_of_Hollidays" localSheetId="0">#REF!</definedName>
    <definedName name="No_of_Hollidays">#REF!</definedName>
    <definedName name="No_Ramadan_Days" localSheetId="0">#REF!</definedName>
    <definedName name="No_Ramadan_Days">#REF!</definedName>
    <definedName name="No_Week_Days" localSheetId="0">#REF!</definedName>
    <definedName name="No_Week_Days">#REF!</definedName>
    <definedName name="No_Weekend_Days" localSheetId="0">#REF!</definedName>
    <definedName name="No_Weekend_Days">#REF!</definedName>
    <definedName name="nonreimb" localSheetId="0">'[1]Raw Data'!#REF!</definedName>
    <definedName name="nonreimb">'[1]Raw Data'!#REF!</definedName>
    <definedName name="NOTES" localSheetId="0">#REF!</definedName>
    <definedName name="NOTES">#REF!</definedName>
    <definedName name="Number_of_Payments" localSheetId="0">#REF!</definedName>
    <definedName name="Number_of_Payments">#REF!</definedName>
    <definedName name="NW" localSheetId="0">'[13]Ra  stair'!#REF!</definedName>
    <definedName name="NW">'[13]Ra  stair'!#REF!</definedName>
    <definedName name="o" localSheetId="0">#REF!</definedName>
    <definedName name="o">#REF!</definedName>
    <definedName name="O." localSheetId="0">#REF!</definedName>
    <definedName name="O.">#REF!</definedName>
    <definedName name="OD_FACTOR" localSheetId="0">#REF!</definedName>
    <definedName name="OD_FACTOR">#REF!</definedName>
    <definedName name="ODC">'[1]Raw Data'!$D$17</definedName>
    <definedName name="ODC_Allowance_Rates" localSheetId="0">#REF!</definedName>
    <definedName name="ODC_Allowance_Rates">#REF!</definedName>
    <definedName name="Office_Charge_Rate" localSheetId="0">#REF!</definedName>
    <definedName name="Office_Charge_Rate">#REF!</definedName>
    <definedName name="Office_Supplies_Unit_Rate" localSheetId="0">#REF!</definedName>
    <definedName name="Office_Supplies_Unit_Rate">#REF!</definedName>
    <definedName name="Offices" localSheetId="0">#REF!</definedName>
    <definedName name="Offices">#REF!</definedName>
    <definedName name="oldprinttotal">'[1]Raw Data'!$A$1:$CE$126</definedName>
    <definedName name="OM">'[1]Raw Data'!$AJ$201:$AJ$260</definedName>
    <definedName name="OO" localSheetId="0">#REF!</definedName>
    <definedName name="OO">#REF!</definedName>
    <definedName name="OPTIONS" localSheetId="0">'[1]Raw Data'!#REF!</definedName>
    <definedName name="OPTIONS">'[1]Raw Data'!#REF!</definedName>
    <definedName name="Orange">'[1]Raw Data'!$C$30:$E$32</definedName>
    <definedName name="OSBL_Costs" localSheetId="0">#REF!</definedName>
    <definedName name="OSBL_Costs">#REF!</definedName>
    <definedName name="OSBL_Mhrs" localSheetId="0">#REF!</definedName>
    <definedName name="OSBL_Mhrs">#REF!</definedName>
    <definedName name="OTH_DIR">'[1]Raw Data'!$AP$310</definedName>
    <definedName name="OTHER" localSheetId="0">#REF!</definedName>
    <definedName name="OTHER">#REF!</definedName>
    <definedName name="OTHER_PRICING" localSheetId="0">#REF!</definedName>
    <definedName name="OTHER_PRICING">#REF!</definedName>
    <definedName name="other_schedule">'[1]Raw Data'!$A$2:$T$49</definedName>
    <definedName name="OTHER_VALVES" localSheetId="0">#REF!</definedName>
    <definedName name="OTHER_VALVES">#REF!</definedName>
    <definedName name="OUTDOOR_COND" localSheetId="0">#REF!</definedName>
    <definedName name="OUTDOOR_COND">#REF!</definedName>
    <definedName name="PA_CABLE" localSheetId="0">#REF!</definedName>
    <definedName name="PA_CABLE">#REF!</definedName>
    <definedName name="PA_CONDUIT" localSheetId="0">#REF!</definedName>
    <definedName name="PA_CONDUIT">#REF!</definedName>
    <definedName name="PA_EQUIP" localSheetId="0">#REF!</definedName>
    <definedName name="PA_EQUIP">#REF!</definedName>
    <definedName name="Page" localSheetId="0">#REF!</definedName>
    <definedName name="Page">#REF!</definedName>
    <definedName name="PAGE1" localSheetId="0">'[1]Raw Data'!#REF!</definedName>
    <definedName name="PAGE1">'[1]Raw Data'!#REF!</definedName>
    <definedName name="PAGE2">'[1]Raw Data'!$B$3:$G$61</definedName>
    <definedName name="PAGE3">'[1]Raw Data'!$J$64:$O$123</definedName>
    <definedName name="PAGE4">'[1]Raw Data'!$S$125:$U$182</definedName>
    <definedName name="Paintcoat">[34]Paint!$B$36:$B$41</definedName>
    <definedName name="PAR_1" localSheetId="0">#REF!</definedName>
    <definedName name="PAR_1">#REF!</definedName>
    <definedName name="PAR_2" localSheetId="0">#REF!</definedName>
    <definedName name="PAR_2">#REF!</definedName>
    <definedName name="PAR_3" localSheetId="0">#REF!</definedName>
    <definedName name="PAR_3">#REF!</definedName>
    <definedName name="PAR_4" localSheetId="0">#REF!</definedName>
    <definedName name="PAR_4">#REF!</definedName>
    <definedName name="PAR_5" localSheetId="0">#REF!</definedName>
    <definedName name="PAR_5">#REF!</definedName>
    <definedName name="PAR_6" localSheetId="0">#REF!</definedName>
    <definedName name="PAR_6">#REF!</definedName>
    <definedName name="PAR_7" localSheetId="0">#REF!</definedName>
    <definedName name="PAR_7">#REF!</definedName>
    <definedName name="PARAMETERS" localSheetId="0">#REF!</definedName>
    <definedName name="PARAMETERS">#REF!</definedName>
    <definedName name="Parm_Civil_Build_01" localSheetId="0">#REF!</definedName>
    <definedName name="Parm_Civil_Build_01">#REF!</definedName>
    <definedName name="Parm_Civil_Build_02" localSheetId="0">#REF!</definedName>
    <definedName name="Parm_Civil_Build_02">#REF!</definedName>
    <definedName name="Parm_Civil_Build_03" localSheetId="0">#REF!</definedName>
    <definedName name="Parm_Civil_Build_03">#REF!</definedName>
    <definedName name="Parm_Civil_Build_04" localSheetId="0">#REF!</definedName>
    <definedName name="Parm_Civil_Build_04">#REF!</definedName>
    <definedName name="Parm_Civil_Build_05" localSheetId="0">#REF!</definedName>
    <definedName name="Parm_Civil_Build_05">#REF!</definedName>
    <definedName name="Parm_Civil_Build_06" localSheetId="0">#REF!</definedName>
    <definedName name="Parm_Civil_Build_06">#REF!</definedName>
    <definedName name="Parm_Civil_Build_07" localSheetId="0">#REF!</definedName>
    <definedName name="Parm_Civil_Build_07">#REF!</definedName>
    <definedName name="Parm_Civil_Build_08" localSheetId="0">#REF!</definedName>
    <definedName name="Parm_Civil_Build_08">#REF!</definedName>
    <definedName name="Parm_Civil_Build_09" localSheetId="0">#REF!</definedName>
    <definedName name="Parm_Civil_Build_09">#REF!</definedName>
    <definedName name="Parm_Civil_Build_10" localSheetId="0">#REF!</definedName>
    <definedName name="Parm_Civil_Build_10">#REF!</definedName>
    <definedName name="Parm_Civil_Build_11" localSheetId="0">#REF!</definedName>
    <definedName name="Parm_Civil_Build_11">#REF!</definedName>
    <definedName name="Parm_Civil_Build_12" localSheetId="0">#REF!</definedName>
    <definedName name="Parm_Civil_Build_12">#REF!</definedName>
    <definedName name="Parm_Civil_Build_13" localSheetId="0">#REF!</definedName>
    <definedName name="Parm_Civil_Build_13">#REF!</definedName>
    <definedName name="Parm_Civil_Build_14" localSheetId="0">#REF!</definedName>
    <definedName name="Parm_Civil_Build_14">#REF!</definedName>
    <definedName name="Parm_Civil_Build_15" localSheetId="0">#REF!</definedName>
    <definedName name="Parm_Civil_Build_15">#REF!</definedName>
    <definedName name="Parm_Civil_Build_16" localSheetId="0">#REF!</definedName>
    <definedName name="Parm_Civil_Build_16">#REF!</definedName>
    <definedName name="Parm_Civil_Build_17" localSheetId="0">#REF!</definedName>
    <definedName name="Parm_Civil_Build_17">#REF!</definedName>
    <definedName name="Parm_Civil_Build_18" localSheetId="0">#REF!</definedName>
    <definedName name="Parm_Civil_Build_18">#REF!</definedName>
    <definedName name="Parm_Civil_Build_19" localSheetId="0">#REF!</definedName>
    <definedName name="Parm_Civil_Build_19">#REF!</definedName>
    <definedName name="Parm_Civil_Build_20" localSheetId="0">#REF!</definedName>
    <definedName name="Parm_Civil_Build_20">#REF!</definedName>
    <definedName name="Parm_Civil_Build_21" localSheetId="0">#REF!</definedName>
    <definedName name="Parm_Civil_Build_21">#REF!</definedName>
    <definedName name="Parm_Civil_Parm_01" localSheetId="0">#REF!</definedName>
    <definedName name="Parm_Civil_Parm_01">#REF!</definedName>
    <definedName name="Parm_Civil_Parm_02" localSheetId="0">#REF!</definedName>
    <definedName name="Parm_Civil_Parm_02">#REF!</definedName>
    <definedName name="Parm_Civil_Parm_03" localSheetId="0">#REF!</definedName>
    <definedName name="Parm_Civil_Parm_03">#REF!</definedName>
    <definedName name="Parm_Civil_Parm_04" localSheetId="0">#REF!</definedName>
    <definedName name="Parm_Civil_Parm_04">#REF!</definedName>
    <definedName name="Parm_Civil_Parm_05" localSheetId="0">#REF!</definedName>
    <definedName name="Parm_Civil_Parm_05">#REF!</definedName>
    <definedName name="Parm_Civil_Parm_06" localSheetId="0">#REF!</definedName>
    <definedName name="Parm_Civil_Parm_06">#REF!</definedName>
    <definedName name="Parm_Civil_Parm_07" localSheetId="0">#REF!</definedName>
    <definedName name="Parm_Civil_Parm_07">#REF!</definedName>
    <definedName name="Parm_Civil_Parm_08" localSheetId="0">#REF!</definedName>
    <definedName name="Parm_Civil_Parm_08">#REF!</definedName>
    <definedName name="Parm_Civil_Parm_09" localSheetId="0">#REF!</definedName>
    <definedName name="Parm_Civil_Parm_09">#REF!</definedName>
    <definedName name="Parm_Civil_Parm_10" localSheetId="0">#REF!</definedName>
    <definedName name="Parm_Civil_Parm_10">#REF!</definedName>
    <definedName name="Parm_Civil_Parm_11" localSheetId="0">#REF!</definedName>
    <definedName name="Parm_Civil_Parm_11">#REF!</definedName>
    <definedName name="Parm_Civil_Parm_12" localSheetId="0">#REF!</definedName>
    <definedName name="Parm_Civil_Parm_12">#REF!</definedName>
    <definedName name="Parm_Civil_Parm_13" localSheetId="0">#REF!</definedName>
    <definedName name="Parm_Civil_Parm_13">#REF!</definedName>
    <definedName name="Parm_Civil_Parm_14" localSheetId="0">#REF!</definedName>
    <definedName name="Parm_Civil_Parm_14">#REF!</definedName>
    <definedName name="Parm_Civil_Parm_15" localSheetId="0">#REF!</definedName>
    <definedName name="Parm_Civil_Parm_15">#REF!</definedName>
    <definedName name="Parm_Civil_Parm_16" localSheetId="0">#REF!</definedName>
    <definedName name="Parm_Civil_Parm_16">#REF!</definedName>
    <definedName name="Parm_Civil_Parm_17" localSheetId="0">#REF!</definedName>
    <definedName name="Parm_Civil_Parm_17">#REF!</definedName>
    <definedName name="Parm_Civil_Parm_18" localSheetId="0">#REF!</definedName>
    <definedName name="Parm_Civil_Parm_18">#REF!</definedName>
    <definedName name="Parm_Civil_Site_01" localSheetId="0">#REF!</definedName>
    <definedName name="Parm_Civil_Site_01">#REF!</definedName>
    <definedName name="Parm_Civil_Site_02" localSheetId="0">#REF!</definedName>
    <definedName name="Parm_Civil_Site_02">#REF!</definedName>
    <definedName name="Parm_Civil_Site_03" localSheetId="0">#REF!</definedName>
    <definedName name="Parm_Civil_Site_03">#REF!</definedName>
    <definedName name="Parm_Civil_Site_04" localSheetId="0">#REF!</definedName>
    <definedName name="Parm_Civil_Site_04">#REF!</definedName>
    <definedName name="Parm_Civil_Site_05" localSheetId="0">#REF!</definedName>
    <definedName name="Parm_Civil_Site_05">#REF!</definedName>
    <definedName name="Parm_Civil_Site_06" localSheetId="0">#REF!</definedName>
    <definedName name="Parm_Civil_Site_06">#REF!</definedName>
    <definedName name="Parm_Civil_Site_07" localSheetId="0">#REF!</definedName>
    <definedName name="Parm_Civil_Site_07">#REF!</definedName>
    <definedName name="Parm_Civil_Site_08" localSheetId="0">#REF!</definedName>
    <definedName name="Parm_Civil_Site_08">#REF!</definedName>
    <definedName name="Parm_Civil_Site_09" localSheetId="0">#REF!</definedName>
    <definedName name="Parm_Civil_Site_09">#REF!</definedName>
    <definedName name="Parm_Civil_Site_10" localSheetId="0">#REF!</definedName>
    <definedName name="Parm_Civil_Site_10">#REF!</definedName>
    <definedName name="Parm_Civil_Site_11" localSheetId="0">#REF!</definedName>
    <definedName name="Parm_Civil_Site_11">#REF!</definedName>
    <definedName name="Parm_Civil_Site_12" localSheetId="0">#REF!</definedName>
    <definedName name="Parm_Civil_Site_12">#REF!</definedName>
    <definedName name="Parm_Civil_Site_13" localSheetId="0">#REF!</definedName>
    <definedName name="Parm_Civil_Site_13">#REF!</definedName>
    <definedName name="Parm_Civil_Site_14" localSheetId="0">#REF!</definedName>
    <definedName name="Parm_Civil_Site_14">#REF!</definedName>
    <definedName name="Parm_Civil_Site_15" localSheetId="0">#REF!</definedName>
    <definedName name="Parm_Civil_Site_15">#REF!</definedName>
    <definedName name="Parm_Civil_Site_16" localSheetId="0">#REF!</definedName>
    <definedName name="Parm_Civil_Site_16">#REF!</definedName>
    <definedName name="Parm_Civil_Site_17" localSheetId="0">#REF!</definedName>
    <definedName name="Parm_Civil_Site_17">#REF!</definedName>
    <definedName name="Parm_Civil_Site_18" localSheetId="0">#REF!</definedName>
    <definedName name="Parm_Civil_Site_18">#REF!</definedName>
    <definedName name="Parm_Civil_Site_19" localSheetId="0">#REF!</definedName>
    <definedName name="Parm_Civil_Site_19">#REF!</definedName>
    <definedName name="Parm_Civil_Site_20" localSheetId="0">#REF!</definedName>
    <definedName name="Parm_Civil_Site_20">#REF!</definedName>
    <definedName name="Parm_Civil_Site_21" localSheetId="0">#REF!</definedName>
    <definedName name="Parm_Civil_Site_21">#REF!</definedName>
    <definedName name="Parm_Civil_Site_22" localSheetId="0">#REF!</definedName>
    <definedName name="Parm_Civil_Site_22">#REF!</definedName>
    <definedName name="Parm_Civil_Site_23" localSheetId="0">#REF!</definedName>
    <definedName name="Parm_Civil_Site_23">#REF!</definedName>
    <definedName name="Parm_Elect_Switchgear_01" localSheetId="0">#REF!</definedName>
    <definedName name="Parm_Elect_Switchgear_01">#REF!</definedName>
    <definedName name="Parm_Elect_Switchgear_02" localSheetId="0">#REF!</definedName>
    <definedName name="Parm_Elect_Switchgear_02">#REF!</definedName>
    <definedName name="Parm_Elect_Switchgear_03" localSheetId="0">#REF!</definedName>
    <definedName name="Parm_Elect_Switchgear_03">#REF!</definedName>
    <definedName name="Parm_Elect_Switchgear_04" localSheetId="0">#REF!</definedName>
    <definedName name="Parm_Elect_Switchgear_04">#REF!</definedName>
    <definedName name="Parm_Elect_Switchgear_05" localSheetId="0">#REF!</definedName>
    <definedName name="Parm_Elect_Switchgear_05">#REF!</definedName>
    <definedName name="Parm_Elect_Switchgear_06" localSheetId="0">#REF!</definedName>
    <definedName name="Parm_Elect_Switchgear_06">#REF!</definedName>
    <definedName name="Parm_Elect_Switchgear_07" localSheetId="0">#REF!</definedName>
    <definedName name="Parm_Elect_Switchgear_07">#REF!</definedName>
    <definedName name="Parm_Elect_Switchgear_08" localSheetId="0">#REF!</definedName>
    <definedName name="Parm_Elect_Switchgear_08">#REF!</definedName>
    <definedName name="Parm_Elect_Switchgear_09" localSheetId="0">#REF!</definedName>
    <definedName name="Parm_Elect_Switchgear_09">#REF!</definedName>
    <definedName name="Parm_Elect_Switchgear_10" localSheetId="0">#REF!</definedName>
    <definedName name="Parm_Elect_Switchgear_10">#REF!</definedName>
    <definedName name="Parm_Elect_Switchgear_11" localSheetId="0">#REF!</definedName>
    <definedName name="Parm_Elect_Switchgear_11">#REF!</definedName>
    <definedName name="Parm_Elect_Switchgear_12" localSheetId="0">#REF!</definedName>
    <definedName name="Parm_Elect_Switchgear_12">#REF!</definedName>
    <definedName name="Parm_Elect_Switchgear_13" localSheetId="0">#REF!</definedName>
    <definedName name="Parm_Elect_Switchgear_13">#REF!</definedName>
    <definedName name="Parm_Elect_Switchgear_14" localSheetId="0">#REF!</definedName>
    <definedName name="Parm_Elect_Switchgear_14">#REF!</definedName>
    <definedName name="Parm_Elect_Switchgear_15" localSheetId="0">#REF!</definedName>
    <definedName name="Parm_Elect_Switchgear_15">#REF!</definedName>
    <definedName name="Parm_Elect_Switchgear_16" localSheetId="0">#REF!</definedName>
    <definedName name="Parm_Elect_Switchgear_16">#REF!</definedName>
    <definedName name="Parm_Elect_Switchgear_17" localSheetId="0">#REF!</definedName>
    <definedName name="Parm_Elect_Switchgear_17">#REF!</definedName>
    <definedName name="Parm_Elect_Switchgear_18" localSheetId="0">#REF!</definedName>
    <definedName name="Parm_Elect_Switchgear_18">#REF!</definedName>
    <definedName name="Parm_Elect_Switchgear_19" localSheetId="0">#REF!</definedName>
    <definedName name="Parm_Elect_Switchgear_19">#REF!</definedName>
    <definedName name="Parm_Elect_Switchgear_20" localSheetId="0">#REF!</definedName>
    <definedName name="Parm_Elect_Switchgear_20">#REF!</definedName>
    <definedName name="Parm_Elect_Switchgear_21" localSheetId="0">#REF!</definedName>
    <definedName name="Parm_Elect_Switchgear_21">#REF!</definedName>
    <definedName name="Parm_Elect_Switchyd_01" localSheetId="0">#REF!</definedName>
    <definedName name="Parm_Elect_Switchyd_01">#REF!</definedName>
    <definedName name="Parm_Elect_Switchyd_02" localSheetId="0">#REF!</definedName>
    <definedName name="Parm_Elect_Switchyd_02">#REF!</definedName>
    <definedName name="Parm_Elect_Switchyd_03" localSheetId="0">#REF!</definedName>
    <definedName name="Parm_Elect_Switchyd_03">#REF!</definedName>
    <definedName name="Parm_Elect_Switchyd_04" localSheetId="0">#REF!</definedName>
    <definedName name="Parm_Elect_Switchyd_04">#REF!</definedName>
    <definedName name="Parm_Elect_Switchyd_05" localSheetId="0">#REF!</definedName>
    <definedName name="Parm_Elect_Switchyd_05">#REF!</definedName>
    <definedName name="Parm_Elect_Switchyd_06" localSheetId="0">#REF!</definedName>
    <definedName name="Parm_Elect_Switchyd_06">#REF!</definedName>
    <definedName name="Parm_Elect_Switchyd_07" localSheetId="0">#REF!</definedName>
    <definedName name="Parm_Elect_Switchyd_07">#REF!</definedName>
    <definedName name="Parm_Elect_Switchyd_08" localSheetId="0">#REF!</definedName>
    <definedName name="Parm_Elect_Switchyd_08">#REF!</definedName>
    <definedName name="Parm_Elect_Switchyd_09" localSheetId="0">#REF!</definedName>
    <definedName name="Parm_Elect_Switchyd_09">#REF!</definedName>
    <definedName name="Parm_Elect_Switchyd_10" localSheetId="0">#REF!</definedName>
    <definedName name="Parm_Elect_Switchyd_10">#REF!</definedName>
    <definedName name="Parm_Elect_Switchyd_11" localSheetId="0">#REF!</definedName>
    <definedName name="Parm_Elect_Switchyd_11">#REF!</definedName>
    <definedName name="Parm_Elect_Switchyd_12" localSheetId="0">#REF!</definedName>
    <definedName name="Parm_Elect_Switchyd_12">#REF!</definedName>
    <definedName name="Parm_Elect_Switchyd_13" localSheetId="0">#REF!</definedName>
    <definedName name="Parm_Elect_Switchyd_13">#REF!</definedName>
    <definedName name="Parm_Elect_Switchyd_14" localSheetId="0">#REF!</definedName>
    <definedName name="Parm_Elect_Switchyd_14">#REF!</definedName>
    <definedName name="Parm_Elect_Switchyd_15" localSheetId="0">#REF!</definedName>
    <definedName name="Parm_Elect_Switchyd_15">#REF!</definedName>
    <definedName name="Parm_Elect_Switchyd_16" localSheetId="0">#REF!</definedName>
    <definedName name="Parm_Elect_Switchyd_16">#REF!</definedName>
    <definedName name="Parm_Elect_Switchyd_17" localSheetId="0">#REF!</definedName>
    <definedName name="Parm_Elect_Switchyd_17">#REF!</definedName>
    <definedName name="Parm_Elect_Switchyd_18" localSheetId="0">#REF!</definedName>
    <definedName name="Parm_Elect_Switchyd_18">#REF!</definedName>
    <definedName name="Parm_Elect_Switchyd_19" localSheetId="0">#REF!</definedName>
    <definedName name="Parm_Elect_Switchyd_19">#REF!</definedName>
    <definedName name="Parm_Elect_Switchyd_20" localSheetId="0">#REF!</definedName>
    <definedName name="Parm_Elect_Switchyd_20">#REF!</definedName>
    <definedName name="Parm_Elect_Switchyd_21" localSheetId="0">#REF!</definedName>
    <definedName name="Parm_Elect_Switchyd_21">#REF!</definedName>
    <definedName name="Parm_Elect_Transfmr_01" localSheetId="0">#REF!</definedName>
    <definedName name="Parm_Elect_Transfmr_01">#REF!</definedName>
    <definedName name="Parm_Elect_Transfmr_02" localSheetId="0">#REF!</definedName>
    <definedName name="Parm_Elect_Transfmr_02">#REF!</definedName>
    <definedName name="Parm_Elect_Transfmr_03" localSheetId="0">#REF!</definedName>
    <definedName name="Parm_Elect_Transfmr_03">#REF!</definedName>
    <definedName name="Parm_Elect_Transfmr_04" localSheetId="0">#REF!</definedName>
    <definedName name="Parm_Elect_Transfmr_04">#REF!</definedName>
    <definedName name="Parm_Elect_Transfmr_05" localSheetId="0">#REF!</definedName>
    <definedName name="Parm_Elect_Transfmr_05">#REF!</definedName>
    <definedName name="Parm_Elect_Transfmr_06" localSheetId="0">#REF!</definedName>
    <definedName name="Parm_Elect_Transfmr_06">#REF!</definedName>
    <definedName name="Parm_Elect_Transfmr_07" localSheetId="0">#REF!</definedName>
    <definedName name="Parm_Elect_Transfmr_07">#REF!</definedName>
    <definedName name="Parm_Elect_Transfmr_08" localSheetId="0">#REF!</definedName>
    <definedName name="Parm_Elect_Transfmr_08">#REF!</definedName>
    <definedName name="Parm_Elect_Transfmr_09" localSheetId="0">#REF!</definedName>
    <definedName name="Parm_Elect_Transfmr_09">#REF!</definedName>
    <definedName name="Parm_Elect_Transfmr_10" localSheetId="0">#REF!</definedName>
    <definedName name="Parm_Elect_Transfmr_10">#REF!</definedName>
    <definedName name="Parm_Elect_Transfmr_11" localSheetId="0">#REF!</definedName>
    <definedName name="Parm_Elect_Transfmr_11">#REF!</definedName>
    <definedName name="Parm_Elect_Transfmr_12" localSheetId="0">#REF!</definedName>
    <definedName name="Parm_Elect_Transfmr_12">#REF!</definedName>
    <definedName name="Parm_Elect_Transfmr_13" localSheetId="0">#REF!</definedName>
    <definedName name="Parm_Elect_Transfmr_13">#REF!</definedName>
    <definedName name="Parm_Elect_Transfmr_14" localSheetId="0">#REF!</definedName>
    <definedName name="Parm_Elect_Transfmr_14">#REF!</definedName>
    <definedName name="Parm_Elect_Transfmr_15" localSheetId="0">#REF!</definedName>
    <definedName name="Parm_Elect_Transfmr_15">#REF!</definedName>
    <definedName name="Parm_Elect_Transfmr_16" localSheetId="0">#REF!</definedName>
    <definedName name="Parm_Elect_Transfmr_16">#REF!</definedName>
    <definedName name="Parm_Elect_Transfmr_17" localSheetId="0">#REF!</definedName>
    <definedName name="Parm_Elect_Transfmr_17">#REF!</definedName>
    <definedName name="Parm_Elect_Transfmr_18" localSheetId="0">#REF!</definedName>
    <definedName name="Parm_Elect_Transfmr_18">#REF!</definedName>
    <definedName name="Parm_Elect_Transfmr_19" localSheetId="0">#REF!</definedName>
    <definedName name="Parm_Elect_Transfmr_19">#REF!</definedName>
    <definedName name="Parm_Elect_Transfmr_20" localSheetId="0">#REF!</definedName>
    <definedName name="Parm_Elect_Transfmr_20">#REF!</definedName>
    <definedName name="Parm_Elect_Transfmr_21" localSheetId="0">#REF!</definedName>
    <definedName name="Parm_Elect_Transfmr_21">#REF!</definedName>
    <definedName name="Parm_Elect_Transfmr_22" localSheetId="0">#REF!</definedName>
    <definedName name="Parm_Elect_Transfmr_22">#REF!</definedName>
    <definedName name="Parm_Elect_Transfmr_23" localSheetId="0">#REF!</definedName>
    <definedName name="Parm_Elect_Transfmr_23">#REF!</definedName>
    <definedName name="Parm_Elect_Transfmr_24" localSheetId="0">#REF!</definedName>
    <definedName name="Parm_Elect_Transfmr_24">#REF!</definedName>
    <definedName name="Parm_Elect_Transfmr_25" localSheetId="0">#REF!</definedName>
    <definedName name="Parm_Elect_Transfmr_25">#REF!</definedName>
    <definedName name="Parm_Elect_Transfmr_26" localSheetId="0">#REF!</definedName>
    <definedName name="Parm_Elect_Transfmr_26">#REF!</definedName>
    <definedName name="Parm_Elect_Transfmr_27" localSheetId="0">#REF!</definedName>
    <definedName name="Parm_Elect_Transfmr_27">#REF!</definedName>
    <definedName name="Parm_Elect_Transfmr_28" localSheetId="0">#REF!</definedName>
    <definedName name="Parm_Elect_Transfmr_28">#REF!</definedName>
    <definedName name="Parm_Elect_Transfmr_29" localSheetId="0">#REF!</definedName>
    <definedName name="Parm_Elect_Transfmr_29">#REF!</definedName>
    <definedName name="Parm_Elect_Transfmr_30" localSheetId="0">#REF!</definedName>
    <definedName name="Parm_Elect_Transfmr_30">#REF!</definedName>
    <definedName name="Parm_Elect_Transfmr_31" localSheetId="0">#REF!</definedName>
    <definedName name="Parm_Elect_Transfmr_31">#REF!</definedName>
    <definedName name="Parm_Elect_Transfmr_32" localSheetId="0">#REF!</definedName>
    <definedName name="Parm_Elect_Transfmr_32">#REF!</definedName>
    <definedName name="Parm_Elect_Transfmr_33" localSheetId="0">#REF!</definedName>
    <definedName name="Parm_Elect_Transfmr_33">#REF!</definedName>
    <definedName name="Parm_Elect_Transfmr_34" localSheetId="0">#REF!</definedName>
    <definedName name="Parm_Elect_Transfmr_34">#REF!</definedName>
    <definedName name="Parm_Elect_Transfmr_35" localSheetId="0">#REF!</definedName>
    <definedName name="Parm_Elect_Transfmr_35">#REF!</definedName>
    <definedName name="Parm_Elect_Transfmr_36" localSheetId="0">#REF!</definedName>
    <definedName name="Parm_Elect_Transfmr_36">#REF!</definedName>
    <definedName name="Parm_Elect_Transfmr_37" localSheetId="0">#REF!</definedName>
    <definedName name="Parm_Elect_Transfmr_37">#REF!</definedName>
    <definedName name="Parm_Elect_Transfmr_38" localSheetId="0">#REF!</definedName>
    <definedName name="Parm_Elect_Transfmr_38">#REF!</definedName>
    <definedName name="Parm_Elect_Transfmr_39" localSheetId="0">#REF!</definedName>
    <definedName name="Parm_Elect_Transfmr_39">#REF!</definedName>
    <definedName name="Parm_Elect_Transfmr_40" localSheetId="0">#REF!</definedName>
    <definedName name="Parm_Elect_Transfmr_40">#REF!</definedName>
    <definedName name="Parm_Elect_Transfmr_41" localSheetId="0">#REF!</definedName>
    <definedName name="Parm_Elect_Transfmr_41">#REF!</definedName>
    <definedName name="Parm_Elect_Transfmr_42" localSheetId="0">#REF!</definedName>
    <definedName name="Parm_Elect_Transfmr_42">#REF!</definedName>
    <definedName name="Parm_Elect_Transfmr_43" localSheetId="0">#REF!</definedName>
    <definedName name="Parm_Elect_Transfmr_43">#REF!</definedName>
    <definedName name="Parm_Elect_Transfmr_44" localSheetId="0">#REF!</definedName>
    <definedName name="Parm_Elect_Transfmr_44">#REF!</definedName>
    <definedName name="Parm_Elect_Transfmr_45" localSheetId="0">#REF!</definedName>
    <definedName name="Parm_Elect_Transfmr_45">#REF!</definedName>
    <definedName name="Parm_Elect_Transfmr_46" localSheetId="0">#REF!</definedName>
    <definedName name="Parm_Elect_Transfmr_46">#REF!</definedName>
    <definedName name="Parm_Elect_Transfmr_47" localSheetId="0">#REF!</definedName>
    <definedName name="Parm_Elect_Transfmr_47">#REF!</definedName>
    <definedName name="Parm_Elect_Transfmr_48" localSheetId="0">#REF!</definedName>
    <definedName name="Parm_Elect_Transfmr_48">#REF!</definedName>
    <definedName name="Parm_Elect_Transfmr_49" localSheetId="0">#REF!</definedName>
    <definedName name="Parm_Elect_Transfmr_49">#REF!</definedName>
    <definedName name="Parm_Elect_Transfmr_50" localSheetId="0">#REF!</definedName>
    <definedName name="Parm_Elect_Transfmr_50">#REF!</definedName>
    <definedName name="Parm_Elect_Transfmr_51" localSheetId="0">#REF!</definedName>
    <definedName name="Parm_Elect_Transfmr_51">#REF!</definedName>
    <definedName name="Parm_Elect_Transfmr_52" localSheetId="0">#REF!</definedName>
    <definedName name="Parm_Elect_Transfmr_52">#REF!</definedName>
    <definedName name="Parm_Elect_Transfmr_53" localSheetId="0">#REF!</definedName>
    <definedName name="Parm_Elect_Transfmr_53">#REF!</definedName>
    <definedName name="Parm_Elect_Transfmr_54" localSheetId="0">#REF!</definedName>
    <definedName name="Parm_Elect_Transfmr_54">#REF!</definedName>
    <definedName name="Parm_Elect_Transfmr_55" localSheetId="0">#REF!</definedName>
    <definedName name="Parm_Elect_Transfmr_55">#REF!</definedName>
    <definedName name="Parm_Elect_Transfmr_56" localSheetId="0">#REF!</definedName>
    <definedName name="Parm_Elect_Transfmr_56">#REF!</definedName>
    <definedName name="Parm_Elect_Transfmr_57" localSheetId="0">#REF!</definedName>
    <definedName name="Parm_Elect_Transfmr_57">#REF!</definedName>
    <definedName name="Parm_Elect_Transfmr_58" localSheetId="0">#REF!</definedName>
    <definedName name="Parm_Elect_Transfmr_58">#REF!</definedName>
    <definedName name="Parm_Elect_Transfmr_59" localSheetId="0">#REF!</definedName>
    <definedName name="Parm_Elect_Transfmr_59">#REF!</definedName>
    <definedName name="Parm_Elect_Transfmr_60" localSheetId="0">#REF!</definedName>
    <definedName name="Parm_Elect_Transfmr_60">#REF!</definedName>
    <definedName name="Parm_Elect_Transfmr_61" localSheetId="0">#REF!</definedName>
    <definedName name="Parm_Elect_Transfmr_61">#REF!</definedName>
    <definedName name="Parm_Elect_Transfmr_62" localSheetId="0">#REF!</definedName>
    <definedName name="Parm_Elect_Transfmr_62">#REF!</definedName>
    <definedName name="Parm_Elect_Transfmr_63" localSheetId="0">#REF!</definedName>
    <definedName name="Parm_Elect_Transfmr_63">#REF!</definedName>
    <definedName name="Parm_Elect_Transfmr_64" localSheetId="0">#REF!</definedName>
    <definedName name="Parm_Elect_Transfmr_64">#REF!</definedName>
    <definedName name="Parm_Elect_Transfmr_65" localSheetId="0">#REF!</definedName>
    <definedName name="Parm_Elect_Transfmr_65">#REF!</definedName>
    <definedName name="Parm_Elect_Transfmr_66" localSheetId="0">#REF!</definedName>
    <definedName name="Parm_Elect_Transfmr_66">#REF!</definedName>
    <definedName name="Parm_Elect_Transfmr_67" localSheetId="0">#REF!</definedName>
    <definedName name="Parm_Elect_Transfmr_67">#REF!</definedName>
    <definedName name="Parm_Elect_Transm_01" localSheetId="0">#REF!</definedName>
    <definedName name="Parm_Elect_Transm_01">#REF!</definedName>
    <definedName name="Parm_Elect_Transm_02" localSheetId="0">#REF!</definedName>
    <definedName name="Parm_Elect_Transm_02">#REF!</definedName>
    <definedName name="Parm_Elect_Transm_03" localSheetId="0">#REF!</definedName>
    <definedName name="Parm_Elect_Transm_03">#REF!</definedName>
    <definedName name="Parm_Elect_Transm_04" localSheetId="0">#REF!</definedName>
    <definedName name="Parm_Elect_Transm_04">#REF!</definedName>
    <definedName name="Parm_Elect_Transm_05" localSheetId="0">#REF!</definedName>
    <definedName name="Parm_Elect_Transm_05">#REF!</definedName>
    <definedName name="Parm_Elect_Transm_06" localSheetId="0">#REF!</definedName>
    <definedName name="Parm_Elect_Transm_06">#REF!</definedName>
    <definedName name="Parm_Elect_Transm_07" localSheetId="0">#REF!</definedName>
    <definedName name="Parm_Elect_Transm_07">#REF!</definedName>
    <definedName name="Parm_Elect_Transm_08" localSheetId="0">#REF!</definedName>
    <definedName name="Parm_Elect_Transm_08">#REF!</definedName>
    <definedName name="Parm_General_01" localSheetId="0">#REF!</definedName>
    <definedName name="Parm_General_01">#REF!</definedName>
    <definedName name="Parm_General_02" localSheetId="0">#REF!</definedName>
    <definedName name="Parm_General_02">#REF!</definedName>
    <definedName name="Parm_General_03" localSheetId="0">#REF!</definedName>
    <definedName name="Parm_General_03">#REF!</definedName>
    <definedName name="Parm_General_04" localSheetId="0">#REF!</definedName>
    <definedName name="Parm_General_04">#REF!</definedName>
    <definedName name="Parm_General_05" localSheetId="0">#REF!</definedName>
    <definedName name="Parm_General_05">#REF!</definedName>
    <definedName name="Parm_General_06" localSheetId="0">#REF!</definedName>
    <definedName name="Parm_General_06">#REF!</definedName>
    <definedName name="Parm_General_07" localSheetId="0">#REF!</definedName>
    <definedName name="Parm_General_07">#REF!</definedName>
    <definedName name="Parm_General_08" localSheetId="0">#REF!</definedName>
    <definedName name="Parm_General_08">#REF!</definedName>
    <definedName name="Parm_General_09" localSheetId="0">#REF!</definedName>
    <definedName name="Parm_General_09">#REF!</definedName>
    <definedName name="Parm_Guar_Envirmt_01" localSheetId="0">#REF!</definedName>
    <definedName name="Parm_Guar_Envirmt_01">#REF!</definedName>
    <definedName name="Parm_Guar_Envirmt_02" localSheetId="0">#REF!</definedName>
    <definedName name="Parm_Guar_Envirmt_02">#REF!</definedName>
    <definedName name="Parm_Guar_Envirmt_03" localSheetId="0">#REF!</definedName>
    <definedName name="Parm_Guar_Envirmt_03">#REF!</definedName>
    <definedName name="Parm_Guar_Envirmt_04" localSheetId="0">#REF!</definedName>
    <definedName name="Parm_Guar_Envirmt_04">#REF!</definedName>
    <definedName name="Parm_Guar_Envirmt_05" localSheetId="0">#REF!</definedName>
    <definedName name="Parm_Guar_Envirmt_05">#REF!</definedName>
    <definedName name="Parm_Guar_Envirmt_06" localSheetId="0">#REF!</definedName>
    <definedName name="Parm_Guar_Envirmt_06">#REF!</definedName>
    <definedName name="Parm_Guar_Envirmt_07" localSheetId="0">#REF!</definedName>
    <definedName name="Parm_Guar_Envirmt_07">#REF!</definedName>
    <definedName name="Parm_Guar_Envirmt_08" localSheetId="0">#REF!</definedName>
    <definedName name="Parm_Guar_Envirmt_08">#REF!</definedName>
    <definedName name="Parm_Guar_Envirmt_09" localSheetId="0">#REF!</definedName>
    <definedName name="Parm_Guar_Envirmt_09">#REF!</definedName>
    <definedName name="Parm_Guar_Envirmt_10" localSheetId="0">#REF!</definedName>
    <definedName name="Parm_Guar_Envirmt_10">#REF!</definedName>
    <definedName name="Parm_Guar_Envirmt_11" localSheetId="0">#REF!</definedName>
    <definedName name="Parm_Guar_Envirmt_11">#REF!</definedName>
    <definedName name="Parm_Guar_Envirmt_12" localSheetId="0">#REF!</definedName>
    <definedName name="Parm_Guar_Envirmt_12">#REF!</definedName>
    <definedName name="Parm_Guar_Perf_01" localSheetId="0">#REF!</definedName>
    <definedName name="Parm_Guar_Perf_01">#REF!</definedName>
    <definedName name="Parm_Guar_Perf_02" localSheetId="0">#REF!</definedName>
    <definedName name="Parm_Guar_Perf_02">#REF!</definedName>
    <definedName name="Parm_Guar_Perf_03" localSheetId="0">#REF!</definedName>
    <definedName name="Parm_Guar_Perf_03">#REF!</definedName>
    <definedName name="Parm_Guar_Perf_04" localSheetId="0">#REF!</definedName>
    <definedName name="Parm_Guar_Perf_04">#REF!</definedName>
    <definedName name="Parm_Guar_Perf_05" localSheetId="0">#REF!</definedName>
    <definedName name="Parm_Guar_Perf_05">#REF!</definedName>
    <definedName name="Parm_Guar_Perf_06" localSheetId="0">#REF!</definedName>
    <definedName name="Parm_Guar_Perf_06">#REF!</definedName>
    <definedName name="Parm_Guar_Perf_07" localSheetId="0">#REF!</definedName>
    <definedName name="Parm_Guar_Perf_07">#REF!</definedName>
    <definedName name="Parm_Guar_Perf_08" localSheetId="0">#REF!</definedName>
    <definedName name="Parm_Guar_Perf_08">#REF!</definedName>
    <definedName name="Parm_Guar_Perf_09" localSheetId="0">#REF!</definedName>
    <definedName name="Parm_Guar_Perf_09">#REF!</definedName>
    <definedName name="Parm_Guar_Perf_10" localSheetId="0">#REF!</definedName>
    <definedName name="Parm_Guar_Perf_10">#REF!</definedName>
    <definedName name="Parm_Guar_Perf_11" localSheetId="0">#REF!</definedName>
    <definedName name="Parm_Guar_Perf_11">#REF!</definedName>
    <definedName name="Parm_Guar_Perf_Marg_01" localSheetId="0">#REF!</definedName>
    <definedName name="Parm_Guar_Perf_Marg_01">#REF!</definedName>
    <definedName name="Parm_Guar_Perf_Marg_02" localSheetId="0">#REF!</definedName>
    <definedName name="Parm_Guar_Perf_Marg_02">#REF!</definedName>
    <definedName name="Parm_Guar_Perf_Marg_03" localSheetId="0">#REF!</definedName>
    <definedName name="Parm_Guar_Perf_Marg_03">#REF!</definedName>
    <definedName name="Parm_Guar_Perf_Marg_04" localSheetId="0">#REF!</definedName>
    <definedName name="Parm_Guar_Perf_Marg_04">#REF!</definedName>
    <definedName name="Parm_Guar_Perf_Marg_05" localSheetId="0">#REF!</definedName>
    <definedName name="Parm_Guar_Perf_Marg_05">#REF!</definedName>
    <definedName name="Parm_Guar_Perf_Marg_06" localSheetId="0">#REF!</definedName>
    <definedName name="Parm_Guar_Perf_Marg_06">#REF!</definedName>
    <definedName name="Parm_Guar_Perf_Marg_07" localSheetId="0">#REF!</definedName>
    <definedName name="Parm_Guar_Perf_Marg_07">#REF!</definedName>
    <definedName name="Parm_Guar_Perf_Marg_08" localSheetId="0">#REF!</definedName>
    <definedName name="Parm_Guar_Perf_Marg_08">#REF!</definedName>
    <definedName name="Parm_Guar_Perf_Marg_09" localSheetId="0">#REF!</definedName>
    <definedName name="Parm_Guar_Perf_Marg_09">#REF!</definedName>
    <definedName name="Parm_Guar_Perf_Marg_10" localSheetId="0">#REF!</definedName>
    <definedName name="Parm_Guar_Perf_Marg_10">#REF!</definedName>
    <definedName name="Parm_Guar_Perf_Marg_11" localSheetId="0">#REF!</definedName>
    <definedName name="Parm_Guar_Perf_Marg_11">#REF!</definedName>
    <definedName name="Parm_Mech_Boiler_01" localSheetId="0">#REF!</definedName>
    <definedName name="Parm_Mech_Boiler_01">#REF!</definedName>
    <definedName name="Parm_Mech_Boiler_02" localSheetId="0">#REF!</definedName>
    <definedName name="Parm_Mech_Boiler_02">#REF!</definedName>
    <definedName name="Parm_Mech_Boiler_03" localSheetId="0">#REF!</definedName>
    <definedName name="Parm_Mech_Boiler_03">#REF!</definedName>
    <definedName name="Parm_Mech_Boiler_04" localSheetId="0">#REF!</definedName>
    <definedName name="Parm_Mech_Boiler_04">#REF!</definedName>
    <definedName name="Parm_Mech_Boiler_05" localSheetId="0">#REF!</definedName>
    <definedName name="Parm_Mech_Boiler_05">#REF!</definedName>
    <definedName name="Parm_Mech_Boiler_06" localSheetId="0">#REF!</definedName>
    <definedName name="Parm_Mech_Boiler_06">#REF!</definedName>
    <definedName name="Parm_Mech_Boiler_07" localSheetId="0">#REF!</definedName>
    <definedName name="Parm_Mech_Boiler_07">#REF!</definedName>
    <definedName name="Parm_Mech_Boiler_08" localSheetId="0">#REF!</definedName>
    <definedName name="Parm_Mech_Boiler_08">#REF!</definedName>
    <definedName name="Parm_Mech_Boiler_09" localSheetId="0">#REF!</definedName>
    <definedName name="Parm_Mech_Boiler_09">#REF!</definedName>
    <definedName name="Parm_Mech_Boiler_10" localSheetId="0">#REF!</definedName>
    <definedName name="Parm_Mech_Boiler_10">#REF!</definedName>
    <definedName name="Parm_Mech_Boiler_11" localSheetId="0">#REF!</definedName>
    <definedName name="Parm_Mech_Boiler_11">#REF!</definedName>
    <definedName name="Parm_Mech_Boiler_12" localSheetId="0">#REF!</definedName>
    <definedName name="Parm_Mech_Boiler_12">#REF!</definedName>
    <definedName name="Parm_Mech_Boiler_13" localSheetId="0">#REF!</definedName>
    <definedName name="Parm_Mech_Boiler_13">#REF!</definedName>
    <definedName name="Parm_Mech_Boiler_14" localSheetId="0">#REF!</definedName>
    <definedName name="Parm_Mech_Boiler_14">#REF!</definedName>
    <definedName name="Parm_Mech_Boiler_15" localSheetId="0">#REF!</definedName>
    <definedName name="Parm_Mech_Boiler_15">#REF!</definedName>
    <definedName name="Parm_Mech_Boiler_16" localSheetId="0">#REF!</definedName>
    <definedName name="Parm_Mech_Boiler_16">#REF!</definedName>
    <definedName name="Parm_Mech_Boiler_17" localSheetId="0">#REF!</definedName>
    <definedName name="Parm_Mech_Boiler_17">#REF!</definedName>
    <definedName name="Parm_Mech_Boiler_18" localSheetId="0">#REF!</definedName>
    <definedName name="Parm_Mech_Boiler_18">#REF!</definedName>
    <definedName name="Parm_Mech_Boiler_19" localSheetId="0">#REF!</definedName>
    <definedName name="Parm_Mech_Boiler_19">#REF!</definedName>
    <definedName name="Parm_Mech_Boiler_20" localSheetId="0">#REF!</definedName>
    <definedName name="Parm_Mech_Boiler_20">#REF!</definedName>
    <definedName name="Parm_Mech_Boiler_21" localSheetId="0">#REF!</definedName>
    <definedName name="Parm_Mech_Boiler_21">#REF!</definedName>
    <definedName name="Parm_Mech_Boiler_22" localSheetId="0">#REF!</definedName>
    <definedName name="Parm_Mech_Boiler_22">#REF!</definedName>
    <definedName name="Parm_Mech_Boiler_23" localSheetId="0">#REF!</definedName>
    <definedName name="Parm_Mech_Boiler_23">#REF!</definedName>
    <definedName name="Parm_Mech_Boiler_24" localSheetId="0">#REF!</definedName>
    <definedName name="Parm_Mech_Boiler_24">#REF!</definedName>
    <definedName name="Parm_Mech_BOP_01" localSheetId="0">#REF!</definedName>
    <definedName name="Parm_Mech_BOP_01">#REF!</definedName>
    <definedName name="Parm_Mech_BOP_02" localSheetId="0">#REF!</definedName>
    <definedName name="Parm_Mech_BOP_02">#REF!</definedName>
    <definedName name="Parm_Mech_BOP_03" localSheetId="0">#REF!</definedName>
    <definedName name="Parm_Mech_BOP_03">#REF!</definedName>
    <definedName name="Parm_Mech_BOP_04" localSheetId="0">#REF!</definedName>
    <definedName name="Parm_Mech_BOP_04">#REF!</definedName>
    <definedName name="Parm_Mech_BOP_05" localSheetId="0">#REF!</definedName>
    <definedName name="Parm_Mech_BOP_05">#REF!</definedName>
    <definedName name="Parm_Mech_BOP_06" localSheetId="0">#REF!</definedName>
    <definedName name="Parm_Mech_BOP_06">#REF!</definedName>
    <definedName name="Parm_Mech_BOP_07" localSheetId="0">#REF!</definedName>
    <definedName name="Parm_Mech_BOP_07">#REF!</definedName>
    <definedName name="Parm_Mech_BOP_08" localSheetId="0">#REF!</definedName>
    <definedName name="Parm_Mech_BOP_08">#REF!</definedName>
    <definedName name="Parm_Mech_BOP_09" localSheetId="0">#REF!</definedName>
    <definedName name="Parm_Mech_BOP_09">#REF!</definedName>
    <definedName name="Parm_Mech_BOP_10" localSheetId="0">#REF!</definedName>
    <definedName name="Parm_Mech_BOP_10">#REF!</definedName>
    <definedName name="Parm_Mech_BOP_11" localSheetId="0">#REF!</definedName>
    <definedName name="Parm_Mech_BOP_11">#REF!</definedName>
    <definedName name="Parm_Mech_BOP_12" localSheetId="0">#REF!</definedName>
    <definedName name="Parm_Mech_BOP_12">#REF!</definedName>
    <definedName name="Parm_Mech_BOP_13" localSheetId="0">#REF!</definedName>
    <definedName name="Parm_Mech_BOP_13">#REF!</definedName>
    <definedName name="Parm_Mech_BOP_14" localSheetId="0">#REF!</definedName>
    <definedName name="Parm_Mech_BOP_14">#REF!</definedName>
    <definedName name="Parm_Mech_BOP_15" localSheetId="0">#REF!</definedName>
    <definedName name="Parm_Mech_BOP_15">#REF!</definedName>
    <definedName name="Parm_Mech_BOP_16" localSheetId="0">#REF!</definedName>
    <definedName name="Parm_Mech_BOP_16">#REF!</definedName>
    <definedName name="Parm_Mech_BOP_17" localSheetId="0">#REF!</definedName>
    <definedName name="Parm_Mech_BOP_17">#REF!</definedName>
    <definedName name="Parm_Mech_BOP_18" localSheetId="0">#REF!</definedName>
    <definedName name="Parm_Mech_BOP_18">#REF!</definedName>
    <definedName name="Parm_Mech_BOP_19" localSheetId="0">#REF!</definedName>
    <definedName name="Parm_Mech_BOP_19">#REF!</definedName>
    <definedName name="Parm_Mech_BOP_20" localSheetId="0">#REF!</definedName>
    <definedName name="Parm_Mech_BOP_20">#REF!</definedName>
    <definedName name="Parm_Mech_BOP_21" localSheetId="0">#REF!</definedName>
    <definedName name="Parm_Mech_BOP_21">#REF!</definedName>
    <definedName name="Parm_Mech_BOP_22" localSheetId="0">#REF!</definedName>
    <definedName name="Parm_Mech_BOP_22">#REF!</definedName>
    <definedName name="Parm_Mech_BOP_23" localSheetId="0">#REF!</definedName>
    <definedName name="Parm_Mech_BOP_23">#REF!</definedName>
    <definedName name="Parm_Mech_BOP_24" localSheetId="0">#REF!</definedName>
    <definedName name="Parm_Mech_BOP_24">#REF!</definedName>
    <definedName name="Parm_Mech_BOP_25" localSheetId="0">#REF!</definedName>
    <definedName name="Parm_Mech_BOP_25">#REF!</definedName>
    <definedName name="Parm_Mech_BOP_26" localSheetId="0">#REF!</definedName>
    <definedName name="Parm_Mech_BOP_26">#REF!</definedName>
    <definedName name="Parm_Mech_BOP_27" localSheetId="0">#REF!</definedName>
    <definedName name="Parm_Mech_BOP_27">#REF!</definedName>
    <definedName name="Parm_Mech_BOP_28" localSheetId="0">#REF!</definedName>
    <definedName name="Parm_Mech_BOP_28">#REF!</definedName>
    <definedName name="Parm_Mech_BOP_29" localSheetId="0">#REF!</definedName>
    <definedName name="Parm_Mech_BOP_29">#REF!</definedName>
    <definedName name="Parm_Mech_BOP_30" localSheetId="0">#REF!</definedName>
    <definedName name="Parm_Mech_BOP_30">#REF!</definedName>
    <definedName name="Parm_Mech_BOP_31" localSheetId="0">#REF!</definedName>
    <definedName name="Parm_Mech_BOP_31">#REF!</definedName>
    <definedName name="Parm_Mech_Emissions_01" localSheetId="0">#REF!</definedName>
    <definedName name="Parm_Mech_Emissions_01">#REF!</definedName>
    <definedName name="Parm_Mech_Emissions_02" localSheetId="0">#REF!</definedName>
    <definedName name="Parm_Mech_Emissions_02">#REF!</definedName>
    <definedName name="Parm_Mech_Emissions_03" localSheetId="0">#REF!</definedName>
    <definedName name="Parm_Mech_Emissions_03">#REF!</definedName>
    <definedName name="Parm_Mech_Emissions_04" localSheetId="0">#REF!</definedName>
    <definedName name="Parm_Mech_Emissions_04">#REF!</definedName>
    <definedName name="Parm_Mech_Emissions_05" localSheetId="0">#REF!</definedName>
    <definedName name="Parm_Mech_Emissions_05">#REF!</definedName>
    <definedName name="Parm_Mech_Emissions_06" localSheetId="0">#REF!</definedName>
    <definedName name="Parm_Mech_Emissions_06">#REF!</definedName>
    <definedName name="Parm_Mech_Emissions_07" localSheetId="0">#REF!</definedName>
    <definedName name="Parm_Mech_Emissions_07">#REF!</definedName>
    <definedName name="Parm_Mech_Emissions_08" localSheetId="0">#REF!</definedName>
    <definedName name="Parm_Mech_Emissions_08">#REF!</definedName>
    <definedName name="Parm_Mech_Emissions_09" localSheetId="0">#REF!</definedName>
    <definedName name="Parm_Mech_Emissions_09">#REF!</definedName>
    <definedName name="Parm_Mech_Emissions_10" localSheetId="0">#REF!</definedName>
    <definedName name="Parm_Mech_Emissions_10">#REF!</definedName>
    <definedName name="Parm_Mech_Emissions_11" localSheetId="0">#REF!</definedName>
    <definedName name="Parm_Mech_Emissions_11">#REF!</definedName>
    <definedName name="Parm_Mech_Emissions_12" localSheetId="0">#REF!</definedName>
    <definedName name="Parm_Mech_Emissions_12">#REF!</definedName>
    <definedName name="Parm_Mech_Emissions_13" localSheetId="0">#REF!</definedName>
    <definedName name="Parm_Mech_Emissions_13">#REF!</definedName>
    <definedName name="Parm_Mech_Emissions_14" localSheetId="0">#REF!</definedName>
    <definedName name="Parm_Mech_Emissions_14">#REF!</definedName>
    <definedName name="Parm_Mech_Emissions_15" localSheetId="0">#REF!</definedName>
    <definedName name="Parm_Mech_Emissions_15">#REF!</definedName>
    <definedName name="Parm_Mech_Emissions_16" localSheetId="0">#REF!</definedName>
    <definedName name="Parm_Mech_Emissions_16">#REF!</definedName>
    <definedName name="Parm_Mech_Emissions_17" localSheetId="0">#REF!</definedName>
    <definedName name="Parm_Mech_Emissions_17">#REF!</definedName>
    <definedName name="Parm_Mech_Emissions_18" localSheetId="0">#REF!</definedName>
    <definedName name="Parm_Mech_Emissions_18">#REF!</definedName>
    <definedName name="Parm_Mech_Emissions_19" localSheetId="0">#REF!</definedName>
    <definedName name="Parm_Mech_Emissions_19">#REF!</definedName>
    <definedName name="Parm_Mech_Emissions_20" localSheetId="0">#REF!</definedName>
    <definedName name="Parm_Mech_Emissions_20">#REF!</definedName>
    <definedName name="Parm_Mech_Emissions_21" localSheetId="0">#REF!</definedName>
    <definedName name="Parm_Mech_Emissions_21">#REF!</definedName>
    <definedName name="Parm_Mech_Emissions_22" localSheetId="0">#REF!</definedName>
    <definedName name="Parm_Mech_Emissions_22">#REF!</definedName>
    <definedName name="Parm_Mech_Emissions_23" localSheetId="0">#REF!</definedName>
    <definedName name="Parm_Mech_Emissions_23">#REF!</definedName>
    <definedName name="Parm_Mech_Emissions_24" localSheetId="0">#REF!</definedName>
    <definedName name="Parm_Mech_Emissions_24">#REF!</definedName>
    <definedName name="Parm_Mech_Emissions_25" localSheetId="0">#REF!</definedName>
    <definedName name="Parm_Mech_Emissions_25">#REF!</definedName>
    <definedName name="Parm_Mech_Emissions_26" localSheetId="0">#REF!</definedName>
    <definedName name="Parm_Mech_Emissions_26">#REF!</definedName>
    <definedName name="Parm_Mech_Emissions_27" localSheetId="0">#REF!</definedName>
    <definedName name="Parm_Mech_Emissions_27">#REF!</definedName>
    <definedName name="Parm_Mech_Emissions_28" localSheetId="0">#REF!</definedName>
    <definedName name="Parm_Mech_Emissions_28">#REF!</definedName>
    <definedName name="Parm_Mech_Emissions_29" localSheetId="0">#REF!</definedName>
    <definedName name="Parm_Mech_Emissions_29">#REF!</definedName>
    <definedName name="Parm_Mech_Emissions_30" localSheetId="0">#REF!</definedName>
    <definedName name="Parm_Mech_Emissions_30">#REF!</definedName>
    <definedName name="Parm_Mech_Fuel_01" localSheetId="0">#REF!</definedName>
    <definedName name="Parm_Mech_Fuel_01">#REF!</definedName>
    <definedName name="Parm_Mech_Fuel_02" localSheetId="0">#REF!</definedName>
    <definedName name="Parm_Mech_Fuel_02">#REF!</definedName>
    <definedName name="Parm_Mech_Fuel_03" localSheetId="0">#REF!</definedName>
    <definedName name="Parm_Mech_Fuel_03">#REF!</definedName>
    <definedName name="Parm_Mech_Fuel_04" localSheetId="0">#REF!</definedName>
    <definedName name="Parm_Mech_Fuel_04">#REF!</definedName>
    <definedName name="Parm_Mech_Fuel_05" localSheetId="0">#REF!</definedName>
    <definedName name="Parm_Mech_Fuel_05">#REF!</definedName>
    <definedName name="Parm_Mech_Fuel_06" localSheetId="0">#REF!</definedName>
    <definedName name="Parm_Mech_Fuel_06">#REF!</definedName>
    <definedName name="Parm_Mech_Fuel_07" localSheetId="0">#REF!</definedName>
    <definedName name="Parm_Mech_Fuel_07">#REF!</definedName>
    <definedName name="Parm_Mech_Fuel_08" localSheetId="0">#REF!</definedName>
    <definedName name="Parm_Mech_Fuel_08">#REF!</definedName>
    <definedName name="Parm_Mech_Fuel_09" localSheetId="0">#REF!</definedName>
    <definedName name="Parm_Mech_Fuel_09">#REF!</definedName>
    <definedName name="Parm_Mech_Fuel_10" localSheetId="0">#REF!</definedName>
    <definedName name="Parm_Mech_Fuel_10">#REF!</definedName>
    <definedName name="Parm_Mech_Fuel_11" localSheetId="0">#REF!</definedName>
    <definedName name="Parm_Mech_Fuel_11">#REF!</definedName>
    <definedName name="Parm_Mech_Fuel_12" localSheetId="0">#REF!</definedName>
    <definedName name="Parm_Mech_Fuel_12">#REF!</definedName>
    <definedName name="Parm_Mech_Fuel_13" localSheetId="0">#REF!</definedName>
    <definedName name="Parm_Mech_Fuel_13">#REF!</definedName>
    <definedName name="Parm_Mech_Fuel_14" localSheetId="0">#REF!</definedName>
    <definedName name="Parm_Mech_Fuel_14">#REF!</definedName>
    <definedName name="Parm_Mech_Fuel_15" localSheetId="0">#REF!</definedName>
    <definedName name="Parm_Mech_Fuel_15">#REF!</definedName>
    <definedName name="Parm_Mech_Fuel_16" localSheetId="0">#REF!</definedName>
    <definedName name="Parm_Mech_Fuel_16">#REF!</definedName>
    <definedName name="Parm_Mech_Mtlhd_01" localSheetId="0">#REF!</definedName>
    <definedName name="Parm_Mech_Mtlhd_01">#REF!</definedName>
    <definedName name="Parm_Mech_Mtlhd_02" localSheetId="0">#REF!</definedName>
    <definedName name="Parm_Mech_Mtlhd_02">#REF!</definedName>
    <definedName name="Parm_Mech_Mtlhd_03" localSheetId="0">#REF!</definedName>
    <definedName name="Parm_Mech_Mtlhd_03">#REF!</definedName>
    <definedName name="Parm_Mech_Mtlhd_04" localSheetId="0">#REF!</definedName>
    <definedName name="Parm_Mech_Mtlhd_04">#REF!</definedName>
    <definedName name="Parm_Mech_Mtlhd_05" localSheetId="0">#REF!</definedName>
    <definedName name="Parm_Mech_Mtlhd_05">#REF!</definedName>
    <definedName name="Parm_Mech_Mtlhd_06" localSheetId="0">#REF!</definedName>
    <definedName name="Parm_Mech_Mtlhd_06">#REF!</definedName>
    <definedName name="Parm_Mech_Mtlhd_07" localSheetId="0">#REF!</definedName>
    <definedName name="Parm_Mech_Mtlhd_07">#REF!</definedName>
    <definedName name="Parm_Mech_Mtlhd_08" localSheetId="0">#REF!</definedName>
    <definedName name="Parm_Mech_Mtlhd_08">#REF!</definedName>
    <definedName name="Parm_Mech_Mtlhd_09" localSheetId="0">#REF!</definedName>
    <definedName name="Parm_Mech_Mtlhd_09">#REF!</definedName>
    <definedName name="Parm_Mech_Mtlhd_10" localSheetId="0">#REF!</definedName>
    <definedName name="Parm_Mech_Mtlhd_10">#REF!</definedName>
    <definedName name="Parm_Mech_Mtlhd_11" localSheetId="0">#REF!</definedName>
    <definedName name="Parm_Mech_Mtlhd_11">#REF!</definedName>
    <definedName name="Parm_Mech_Mtlhd_12" localSheetId="0">#REF!</definedName>
    <definedName name="Parm_Mech_Mtlhd_12">#REF!</definedName>
    <definedName name="Parm_Mech_Mtlhd_13" localSheetId="0">#REF!</definedName>
    <definedName name="Parm_Mech_Mtlhd_13">#REF!</definedName>
    <definedName name="Parm_Mech_Mtlhd_14" localSheetId="0">#REF!</definedName>
    <definedName name="Parm_Mech_Mtlhd_14">#REF!</definedName>
    <definedName name="Parm_Mech_Mtlhd_15" localSheetId="0">#REF!</definedName>
    <definedName name="Parm_Mech_Mtlhd_15">#REF!</definedName>
    <definedName name="Parm_Mech_Mtlhd_16" localSheetId="0">#REF!</definedName>
    <definedName name="Parm_Mech_Mtlhd_16">#REF!</definedName>
    <definedName name="Parm_Mech_Mtlhd_17" localSheetId="0">#REF!</definedName>
    <definedName name="Parm_Mech_Mtlhd_17">#REF!</definedName>
    <definedName name="Parm_Mech_STG_01" localSheetId="0">#REF!</definedName>
    <definedName name="Parm_Mech_STG_01">#REF!</definedName>
    <definedName name="Parm_Mech_STG_02" localSheetId="0">#REF!</definedName>
    <definedName name="Parm_Mech_STG_02">#REF!</definedName>
    <definedName name="Parm_Mech_STG_03" localSheetId="0">#REF!</definedName>
    <definedName name="Parm_Mech_STG_03">#REF!</definedName>
    <definedName name="Parm_Mech_STG_04" localSheetId="0">#REF!</definedName>
    <definedName name="Parm_Mech_STG_04">#REF!</definedName>
    <definedName name="Parm_Mech_STG_05" localSheetId="0">#REF!</definedName>
    <definedName name="Parm_Mech_STG_05">#REF!</definedName>
    <definedName name="Parm_Mech_STG_06" localSheetId="0">#REF!</definedName>
    <definedName name="Parm_Mech_STG_06">#REF!</definedName>
    <definedName name="Parm_Mech_STG_07" localSheetId="0">#REF!</definedName>
    <definedName name="Parm_Mech_STG_07">#REF!</definedName>
    <definedName name="Parm_Mech_STG_08" localSheetId="0">#REF!</definedName>
    <definedName name="Parm_Mech_STG_08">#REF!</definedName>
    <definedName name="Parm_Mech_STG_09" localSheetId="0">#REF!</definedName>
    <definedName name="Parm_Mech_STG_09">#REF!</definedName>
    <definedName name="Parm_Mech_STG_10" localSheetId="0">#REF!</definedName>
    <definedName name="Parm_Mech_STG_10">#REF!</definedName>
    <definedName name="Parm_Mech_STG_11" localSheetId="0">#REF!</definedName>
    <definedName name="Parm_Mech_STG_11">#REF!</definedName>
    <definedName name="Parm_Mech_STG_12" localSheetId="0">#REF!</definedName>
    <definedName name="Parm_Mech_STG_12">#REF!</definedName>
    <definedName name="Parm_Mech_STG_13" localSheetId="0">#REF!</definedName>
    <definedName name="Parm_Mech_STG_13">#REF!</definedName>
    <definedName name="Parm_Mech_STG_14" localSheetId="0">#REF!</definedName>
    <definedName name="Parm_Mech_STG_14">#REF!</definedName>
    <definedName name="Parm_Mech_STG_15" localSheetId="0">#REF!</definedName>
    <definedName name="Parm_Mech_STG_15">#REF!</definedName>
    <definedName name="Parm_Mech_STG_16" localSheetId="0">#REF!</definedName>
    <definedName name="Parm_Mech_STG_16">#REF!</definedName>
    <definedName name="Parm_Mech_STG_17" localSheetId="0">#REF!</definedName>
    <definedName name="Parm_Mech_STG_17">#REF!</definedName>
    <definedName name="Parm_Mech_STG_18" localSheetId="0">#REF!</definedName>
    <definedName name="Parm_Mech_STG_18">#REF!</definedName>
    <definedName name="Parm_Mech_STG_19" localSheetId="0">#REF!</definedName>
    <definedName name="Parm_Mech_STG_19">#REF!</definedName>
    <definedName name="Parm_Mech_STG_20" localSheetId="0">#REF!</definedName>
    <definedName name="Parm_Mech_STG_20">#REF!</definedName>
    <definedName name="Parm_Mech_STG_21" localSheetId="0">#REF!</definedName>
    <definedName name="Parm_Mech_STG_21">#REF!</definedName>
    <definedName name="Parm_Mech_Storage_01" localSheetId="0">#REF!</definedName>
    <definedName name="Parm_Mech_Storage_01">#REF!</definedName>
    <definedName name="Parm_Mech_Storage_02" localSheetId="0">#REF!</definedName>
    <definedName name="Parm_Mech_Storage_02">#REF!</definedName>
    <definedName name="Parm_Mech_Storage_03" localSheetId="0">#REF!</definedName>
    <definedName name="Parm_Mech_Storage_03">#REF!</definedName>
    <definedName name="Parm_Mech_Storage_04" localSheetId="0">#REF!</definedName>
    <definedName name="Parm_Mech_Storage_04">#REF!</definedName>
    <definedName name="Parm_Mech_Storage_05" localSheetId="0">#REF!</definedName>
    <definedName name="Parm_Mech_Storage_05">#REF!</definedName>
    <definedName name="Parm_Mech_Storage_06" localSheetId="0">#REF!</definedName>
    <definedName name="Parm_Mech_Storage_06">#REF!</definedName>
    <definedName name="Parm_Mech_Storage_07" localSheetId="0">#REF!</definedName>
    <definedName name="Parm_Mech_Storage_07">#REF!</definedName>
    <definedName name="Parm_Mech_Storage_08" localSheetId="0">#REF!</definedName>
    <definedName name="Parm_Mech_Storage_08">#REF!</definedName>
    <definedName name="Parm_Mech_Storage_09" localSheetId="0">#REF!</definedName>
    <definedName name="Parm_Mech_Storage_09">#REF!</definedName>
    <definedName name="Parm_Mech_Storage_10" localSheetId="0">#REF!</definedName>
    <definedName name="Parm_Mech_Storage_10">#REF!</definedName>
    <definedName name="Parm_Mech_Storage_11" localSheetId="0">#REF!</definedName>
    <definedName name="Parm_Mech_Storage_11">#REF!</definedName>
    <definedName name="Parm_Plant_Design_01" localSheetId="0">#REF!</definedName>
    <definedName name="Parm_Plant_Design_01">#REF!</definedName>
    <definedName name="Parm_Plant_Design_02" localSheetId="0">#REF!</definedName>
    <definedName name="Parm_Plant_Design_02">#REF!</definedName>
    <definedName name="Parm_Plant_Design_03" localSheetId="0">#REF!</definedName>
    <definedName name="Parm_Plant_Design_03">#REF!</definedName>
    <definedName name="Parm_Plant_Design_04" localSheetId="0">#REF!</definedName>
    <definedName name="Parm_Plant_Design_04">#REF!</definedName>
    <definedName name="Parm_Plant_Design_05" localSheetId="0">#REF!</definedName>
    <definedName name="Parm_Plant_Design_05">#REF!</definedName>
    <definedName name="Parm_Plant_Design_06" localSheetId="0">#REF!</definedName>
    <definedName name="Parm_Plant_Design_06">#REF!</definedName>
    <definedName name="Parm_Plant_Design_07" localSheetId="0">#REF!</definedName>
    <definedName name="Parm_Plant_Design_07">#REF!</definedName>
    <definedName name="Parm_Plant_Design_08" localSheetId="0">#REF!</definedName>
    <definedName name="Parm_Plant_Design_08">#REF!</definedName>
    <definedName name="Parm_Plant_Design_09" localSheetId="0">#REF!</definedName>
    <definedName name="Parm_Plant_Design_09">#REF!</definedName>
    <definedName name="Parm_Plant_Design_10" localSheetId="0">#REF!</definedName>
    <definedName name="Parm_Plant_Design_10">#REF!</definedName>
    <definedName name="Parm_Plant_Design_11" localSheetId="0">#REF!</definedName>
    <definedName name="Parm_Plant_Design_11">#REF!</definedName>
    <definedName name="Parm_Plant_Design_12" localSheetId="0">#REF!</definedName>
    <definedName name="Parm_Plant_Design_12">#REF!</definedName>
    <definedName name="Parm_Plant_Design_13" localSheetId="0">#REF!</definedName>
    <definedName name="Parm_Plant_Design_13">#REF!</definedName>
    <definedName name="Parm_Plant_Design_14" localSheetId="0">#REF!</definedName>
    <definedName name="Parm_Plant_Design_14">#REF!</definedName>
    <definedName name="Parm_Plant_Design_15" localSheetId="0">#REF!</definedName>
    <definedName name="Parm_Plant_Design_15">#REF!</definedName>
    <definedName name="Parm_Plant_Design_16" localSheetId="0">#REF!</definedName>
    <definedName name="Parm_Plant_Design_16">#REF!</definedName>
    <definedName name="Parm_Plant_Design_17" localSheetId="0">#REF!</definedName>
    <definedName name="Parm_Plant_Design_17">#REF!</definedName>
    <definedName name="Parm_Plant_Design_18" localSheetId="0">#REF!</definedName>
    <definedName name="Parm_Plant_Design_18">#REF!</definedName>
    <definedName name="Parm_Plant_Design_19" localSheetId="0">#REF!</definedName>
    <definedName name="Parm_Plant_Design_19">#REF!</definedName>
    <definedName name="Parm_Plant_Design_20" localSheetId="0">#REF!</definedName>
    <definedName name="Parm_Plant_Design_20">#REF!</definedName>
    <definedName name="Parm_Plant_Design_21" localSheetId="0">#REF!</definedName>
    <definedName name="Parm_Plant_Design_21">#REF!</definedName>
    <definedName name="Parm_Plant_Design_22" localSheetId="0">#REF!</definedName>
    <definedName name="Parm_Plant_Design_22">#REF!</definedName>
    <definedName name="Parm_Plant_Design_23" localSheetId="0">#REF!</definedName>
    <definedName name="Parm_Plant_Design_23">#REF!</definedName>
    <definedName name="Parm_Plant_Design_24" localSheetId="0">#REF!</definedName>
    <definedName name="Parm_Plant_Design_24">#REF!</definedName>
    <definedName name="Parm_Plant_Design_25" localSheetId="0">#REF!</definedName>
    <definedName name="Parm_Plant_Design_25">#REF!</definedName>
    <definedName name="Parm_Plant_Design_26" localSheetId="0">#REF!</definedName>
    <definedName name="Parm_Plant_Design_26">#REF!</definedName>
    <definedName name="Parm_Plant_Design_27" localSheetId="0">#REF!</definedName>
    <definedName name="Parm_Plant_Design_27">#REF!</definedName>
    <definedName name="Parm_Plant_Design_28" localSheetId="0">#REF!</definedName>
    <definedName name="Parm_Plant_Design_28">#REF!</definedName>
    <definedName name="Parm_Plant_Design_29" localSheetId="0">#REF!</definedName>
    <definedName name="Parm_Plant_Design_29">#REF!</definedName>
    <definedName name="PAY" localSheetId="0">#REF!</definedName>
    <definedName name="PAY">#REF!</definedName>
    <definedName name="PAYCRIT" localSheetId="0">#REF!</definedName>
    <definedName name="PAYCRIT">#REF!</definedName>
    <definedName name="PAYITEM" localSheetId="0">#REF!</definedName>
    <definedName name="PAYITEM">#REF!</definedName>
    <definedName name="Payment_Date">#N/A</definedName>
    <definedName name="Payment_Number" localSheetId="0">ROW()-Header_Row</definedName>
    <definedName name="Payment_Number">ROW()-Header_Row</definedName>
    <definedName name="PAYMENT_SCHEDUL">'[1]Raw Data'!$X$185</definedName>
    <definedName name="PAYROLL" localSheetId="0">#REF!</definedName>
    <definedName name="PAYROLL">#REF!</definedName>
    <definedName name="PC_Hrs1" localSheetId="0">#REF!</definedName>
    <definedName name="PC_Hrs1">#REF!</definedName>
    <definedName name="PC_HRS2" localSheetId="0">#REF!</definedName>
    <definedName name="PC_HRS2">#REF!</definedName>
    <definedName name="Period" localSheetId="0">#REF!</definedName>
    <definedName name="Period">#REF!</definedName>
    <definedName name="PFSR" localSheetId="0">#REF!</definedName>
    <definedName name="PFSR">#REF!</definedName>
    <definedName name="PIPE" localSheetId="0">#REF!</definedName>
    <definedName name="PIPE">#REF!</definedName>
    <definedName name="PIPE_CLASS" localSheetId="0">#REF!</definedName>
    <definedName name="PIPE_CLASS">#REF!</definedName>
    <definedName name="PIPE_RACK_TRAY" localSheetId="0">#REF!</definedName>
    <definedName name="PIPE_RACK_TRAY">#REF!</definedName>
    <definedName name="PIPE50_CITY" localSheetId="0">#REF!</definedName>
    <definedName name="PIPE50_CITY">#REF!</definedName>
    <definedName name="PIPE50_ESC" localSheetId="0">#REF!</definedName>
    <definedName name="PIPE50_ESC">#REF!</definedName>
    <definedName name="PIPE50_OLD_CITY" localSheetId="0">#REF!</definedName>
    <definedName name="PIPE50_OLD_CITY">#REF!</definedName>
    <definedName name="PIPE50_OLD_ESC" localSheetId="0">#REF!</definedName>
    <definedName name="PIPE50_OLD_ESC">#REF!</definedName>
    <definedName name="PIPE50_OLD_PROD" localSheetId="0">#REF!</definedName>
    <definedName name="PIPE50_OLD_PROD">#REF!</definedName>
    <definedName name="PIPE50_OLD_WAGE" localSheetId="0">#REF!</definedName>
    <definedName name="PIPE50_OLD_WAGE">#REF!</definedName>
    <definedName name="PIPE50_PROD" localSheetId="0">#REF!</definedName>
    <definedName name="PIPE50_PROD">#REF!</definedName>
    <definedName name="PIPE50_WAGE" localSheetId="0">#REF!</definedName>
    <definedName name="PIPE50_WAGE">#REF!</definedName>
    <definedName name="PlantName" localSheetId="0">#REF!</definedName>
    <definedName name="PlantName">#REF!</definedName>
    <definedName name="PlantPPH" localSheetId="0">#REF!</definedName>
    <definedName name="PlantPPH">#REF!</definedName>
    <definedName name="PlantType" localSheetId="0">#REF!</definedName>
    <definedName name="PlantType">#REF!</definedName>
    <definedName name="plu" localSheetId="0">#REF!</definedName>
    <definedName name="plu">#REF!</definedName>
    <definedName name="PLUG" localSheetId="0">#REF!</definedName>
    <definedName name="PLUG">#REF!</definedName>
    <definedName name="PM">'[12]SUPPLIER AND COST CENTER CODE'!$J$2:$J$9</definedName>
    <definedName name="PM_Hrs" localSheetId="0">#REF!</definedName>
    <definedName name="PM_Hrs">#REF!</definedName>
    <definedName name="PM_Rev" localSheetId="0">#REF!</definedName>
    <definedName name="PM_Rev">#REF!</definedName>
    <definedName name="PO_HRS">'[1]Raw Data'!$E$5</definedName>
    <definedName name="pound" localSheetId="0">#REF!</definedName>
    <definedName name="pound">#REF!</definedName>
    <definedName name="PR" localSheetId="0">#REF!</definedName>
    <definedName name="PR">#REF!</definedName>
    <definedName name="PRE_TRACED_TUBE" localSheetId="0">#REF!</definedName>
    <definedName name="PRE_TRACED_TUBE">#REF!</definedName>
    <definedName name="PREVIOUS" localSheetId="0">#REF!</definedName>
    <definedName name="PREVIOUS">#REF!</definedName>
    <definedName name="Price_menu" localSheetId="0">#REF!</definedName>
    <definedName name="Price_menu">#REF!</definedName>
    <definedName name="Primer">[31]Paint!$F$4:$F$11</definedName>
    <definedName name="Principal" localSheetId="0">-PPMT('4.3'!Interest_Rate/12,'4.3'!Payment_Number,'4.3'!Number_of_Payments,'4.3'!Loan_Amount)</definedName>
    <definedName name="Principal">-PPMT(Interest_Rate/12,Payment_Number,Number_of_Payments,Loan_Amount)</definedName>
    <definedName name="print">#REF!</definedName>
    <definedName name="PRINT_1">'[1]Raw Data'!$F$56</definedName>
    <definedName name="_xlnm.Print_Area" localSheetId="0">'4.3'!$A$1:$Y$106</definedName>
    <definedName name="_xlnm.Print_Area">[22]Summary:Siteworks!$A$7:$K$62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1" localSheetId="0">#REF!</definedName>
    <definedName name="PRINT1">#REF!</definedName>
    <definedName name="PRINTALL" localSheetId="0">#REF!</definedName>
    <definedName name="PRINTALL">#REF!</definedName>
    <definedName name="PrintTotal">'[1]Raw Data'!$A$1:$CE$125</definedName>
    <definedName name="PRJ_ELBK_CST_EDITBY" localSheetId="0">#REF!</definedName>
    <definedName name="PRJ_ELBK_CST_EDITBY">#REF!</definedName>
    <definedName name="PRJ_ELBK_CST_EDITDATE" localSheetId="0">#REF!</definedName>
    <definedName name="PRJ_ELBK_CST_EDITDATE">#REF!</definedName>
    <definedName name="PRJ_ELEQ_CST_EDITBY" localSheetId="0">#REF!</definedName>
    <definedName name="PRJ_ELEQ_CST_EDITBY">#REF!</definedName>
    <definedName name="PRJ_ELEQ_CST_EDITDATE" localSheetId="0">#REF!</definedName>
    <definedName name="PRJ_ELEQ_CST_EDITDATE">#REF!</definedName>
    <definedName name="PRJ_INSTR_CST_EDITBY" localSheetId="0">#REF!</definedName>
    <definedName name="PRJ_INSTR_CST_EDITBY">#REF!</definedName>
    <definedName name="PRJ_INSTR_CST_EDITDATE" localSheetId="0">#REF!</definedName>
    <definedName name="PRJ_INSTR_CST_EDITDATE">#REF!</definedName>
    <definedName name="PRO_RATA__Rate_from_Bill_15__Concourse_C">'[40]OBI SNWE'!$M$530,'[40]OBI SNWE'!$M$532,'[40]OBI SNWE'!$M$535,'[40]OBI SNWE'!$M$537,'[40]OBI SNWE'!$M$540:$M$545,'[40]OBI SNWE'!$M$549</definedName>
    <definedName name="Proc_Hrs" localSheetId="0">#REF!</definedName>
    <definedName name="Proc_Hrs">#REF!</definedName>
    <definedName name="Proc_Rev" localSheetId="0">#REF!</definedName>
    <definedName name="Proc_Rev">#REF!</definedName>
    <definedName name="Procurement">'[12]SUPPLIER AND COST CENTER CODE'!$J$16:$J$19</definedName>
    <definedName name="PROJ_OFF_HRS">'[1]Raw Data'!$E$9</definedName>
    <definedName name="PROJ_OFF_LAB">'[1]Raw Data'!$D$9</definedName>
    <definedName name="PUMP" localSheetId="0">#REF!</definedName>
    <definedName name="PUMP">#REF!</definedName>
    <definedName name="PVC_FLEXIBLE_PIPE" localSheetId="0">#REF!</definedName>
    <definedName name="PVC_FLEXIBLE_PIPE">#REF!</definedName>
    <definedName name="PVC_PIPE" localSheetId="0">#REF!</definedName>
    <definedName name="PVC_PIPE">#REF!</definedName>
    <definedName name="PWR_BLK_TRAY" localSheetId="0">#REF!</definedName>
    <definedName name="PWR_BLK_TRAY">#REF!</definedName>
    <definedName name="Q" localSheetId="0">#REF!</definedName>
    <definedName name="Q">#REF!</definedName>
    <definedName name="qa_graph">'[1]Raw Data'!$E$51:$AM$180</definedName>
    <definedName name="qa_schedule">'[1]Raw Data'!$B$2:$AN$38</definedName>
    <definedName name="qar">[41]Sheet1!$B$5</definedName>
    <definedName name="QQQ" localSheetId="0">'[42]cp-e1'!#REF!</definedName>
    <definedName name="QQQ">'[42]cp-e1'!#REF!</definedName>
    <definedName name="QR." localSheetId="0">[16]BOQ!#REF!</definedName>
    <definedName name="QR.">[16]BOQ!#REF!</definedName>
    <definedName name="QTY" localSheetId="0">IF('4.3'!UOM='4.3'!BASE,#REF!,IF('4.3'!UOM=1,#REF!*VLOOKUP(#REF!,'4.3'!Conv,5),#REF!/VLOOKUP(#REF!,'4.3'!Conv,5)))</definedName>
    <definedName name="QTY">IF(UOM=BASE,#REF!,IF(UOM=1,#REF!*VLOOKUP(#REF!,Conv,5),#REF!/VLOOKUP(#REF!,Conv,5)))</definedName>
    <definedName name="Qty_Cntl_Valves" localSheetId="0">ROUND(IF(VLOOKUP(#REF!,'4.3'!CNTL_VALVE_PRICE,9,FALSE)=0,0,VLOOKUP(#REF!,'4.3'!CNTL_VALVE_PRICE,9,FALSE)),0)</definedName>
    <definedName name="Qty_Cntl_Valves">ROUND(IF(VLOOKUP(#REF!,CNTL_VALVE_PRICE,9,FALSE)=0,0,VLOOKUP(#REF!,CNTL_VALVE_PRICE,9,FALSE)),0)</definedName>
    <definedName name="QTY_DISC_MV" localSheetId="0">#REF!</definedName>
    <definedName name="QTY_DISC_MV">#REF!</definedName>
    <definedName name="QUANTITY">'[1]Raw Data'!$E$12:$E$16,'[1]Raw Data'!$E$19:$E$30,'[1]Raw Data'!$E$33:$E$36,'[1]Raw Data'!$E$39:$E$40,'[1]Raw Data'!$E$42:$E$48,'[1]Raw Data'!$E$51:$E$55,'[1]Raw Data'!$E$66</definedName>
    <definedName name="Quotation">[43]General!$A$4:$B$23</definedName>
    <definedName name="qwd" localSheetId="0">#REF!</definedName>
    <definedName name="qwd">#REF!</definedName>
    <definedName name="R_DATA" localSheetId="0">#REF!</definedName>
    <definedName name="R_DATA">#REF!</definedName>
    <definedName name="RA" localSheetId="0">[20]Lstsub!#REF!</definedName>
    <definedName name="RA">[20]Lstsub!#REF!</definedName>
    <definedName name="RAPS" localSheetId="0">[20]Lstsub!#REF!</definedName>
    <definedName name="RAPS">[20]Lstsub!#REF!</definedName>
    <definedName name="RATES">'[1]Raw Data'!$B$6:$K$59</definedName>
    <definedName name="RATIO" localSheetId="0">#REF!</definedName>
    <definedName name="RATIO">#REF!</definedName>
    <definedName name="Rc_Costs" localSheetId="0">#REF!</definedName>
    <definedName name="Rc_Costs">#REF!</definedName>
    <definedName name="RC_Mhrs" localSheetId="0">#REF!</definedName>
    <definedName name="RC_Mhrs">#REF!</definedName>
    <definedName name="RCD" localSheetId="0">[20]Lstsub!#REF!</definedName>
    <definedName name="RCD">[20]Lstsub!#REF!</definedName>
    <definedName name="rClient">'[1]Raw Data'!$D$7</definedName>
    <definedName name="RCS" localSheetId="0">[20]Lstsub!#REF!</definedName>
    <definedName name="RCS">[20]Lstsub!#REF!</definedName>
    <definedName name="rDate">'[1]Raw Data'!$D$5</definedName>
    <definedName name="rDesc">'[1]Raw Data'!$D$9</definedName>
    <definedName name="RE_SIZE" localSheetId="0">#REF!</definedName>
    <definedName name="RE_SIZE">#REF!</definedName>
    <definedName name="RebarQty" localSheetId="0">IF('4.3'!BASE=1,(#REF!*#REF!)/2000,(#REF!*#REF!)/1685.552931)</definedName>
    <definedName name="RebarQty">IF(BASE=1,(#REF!*#REF!)/2000,(#REF!*#REF!)/1685.552931)</definedName>
    <definedName name="RebarQty1">#N/A</definedName>
    <definedName name="RECEPT" localSheetId="0">#REF!</definedName>
    <definedName name="RECEPT">#REF!</definedName>
    <definedName name="RED" localSheetId="0">#REF!</definedName>
    <definedName name="RED">#REF!</definedName>
    <definedName name="RefMWeGross" localSheetId="0">#REF!</definedName>
    <definedName name="RefMWeGross">#REF!</definedName>
    <definedName name="RefPlant" localSheetId="0">#REF!</definedName>
    <definedName name="RefPlant">#REF!</definedName>
    <definedName name="RefPlantBasis" localSheetId="0">#REF!</definedName>
    <definedName name="RefPlantBasis">#REF!</definedName>
    <definedName name="RefPlantDate" localSheetId="0">#REF!</definedName>
    <definedName name="RefPlantDate">#REF!</definedName>
    <definedName name="RefPlantPPH" localSheetId="0">#REF!</definedName>
    <definedName name="RefPlantPPH">#REF!</definedName>
    <definedName name="region" localSheetId="0">#REF!</definedName>
    <definedName name="region">#REF!</definedName>
    <definedName name="reimb" localSheetId="0">'[1]Raw Data'!#REF!</definedName>
    <definedName name="reimb">'[1]Raw Data'!#REF!</definedName>
    <definedName name="Relocation_Allowance">'[1]Raw Data'!$I$25:$J$26</definedName>
    <definedName name="rEstimator">'[1]Raw Data'!$D$11</definedName>
    <definedName name="results" localSheetId="0">#REF!</definedName>
    <definedName name="results">#REF!</definedName>
    <definedName name="REV" localSheetId="0">#REF!</definedName>
    <definedName name="REV">#REF!</definedName>
    <definedName name="Rev_No" localSheetId="0">#REF!</definedName>
    <definedName name="Rev_No">#REF!</definedName>
    <definedName name="RevDate" localSheetId="0">#REF!</definedName>
    <definedName name="RevDate">#REF!</definedName>
    <definedName name="RFcover" localSheetId="0">'[13]Ra  stair'!#REF!</definedName>
    <definedName name="RFcover">'[13]Ra  stair'!#REF!</definedName>
    <definedName name="RFstructure" localSheetId="0">'[13]Ra  stair'!#REF!</definedName>
    <definedName name="RFstructure">'[13]Ra  stair'!#REF!</definedName>
    <definedName name="RiskAfterRecalcMacro">"FailureLoop"</definedName>
    <definedName name="RiskAutoStopPercChange">1.5</definedName>
    <definedName name="RiskBeforeSimMacro">"Initialise_Model"</definedName>
    <definedName name="RiskCollectDistributionSamples">2</definedName>
    <definedName name="RiskCorrelationSheet" localSheetId="0">'[1]Raw Data'!#REF!</definedName>
    <definedName name="RiskCorrelationSheet">'[1]Raw Data'!#REF!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2000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L" localSheetId="0">[20]Lstsub!#REF!</definedName>
    <definedName name="RL">[20]Lstsub!#REF!</definedName>
    <definedName name="rLocation">'[1]Raw Data'!$D$8</definedName>
    <definedName name="RLPS" localSheetId="0">[20]Lstsub!#REF!</definedName>
    <definedName name="RLPS">[20]Lstsub!#REF!</definedName>
    <definedName name="ROADWAY_FIXT" localSheetId="0">#REF!</definedName>
    <definedName name="ROADWAY_FIXT">#REF!</definedName>
    <definedName name="Roofstructure" localSheetId="0">'[13]Ra  stair'!#REF!</definedName>
    <definedName name="Roofstructure">'[13]Ra  stair'!#REF!</definedName>
    <definedName name="rProjectNo">'[1]Raw Data'!$D$6</definedName>
    <definedName name="rr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tyr" localSheetId="0" hidden="1">#REF!</definedName>
    <definedName name="rrtyr" hidden="1">#REF!</definedName>
    <definedName name="rWorkWeek">'[1]Raw Data'!$G$11</definedName>
    <definedName name="s" localSheetId="0">#REF!</definedName>
    <definedName name="s">#REF!</definedName>
    <definedName name="sal" localSheetId="0">#REF!</definedName>
    <definedName name="sal">#REF!</definedName>
    <definedName name="SANITARY" localSheetId="0">#REF!</definedName>
    <definedName name="SANITARY">#REF!</definedName>
    <definedName name="sasas" localSheetId="0">'[44]Ra  stair'!#REF!</definedName>
    <definedName name="sasas">'[44]Ra  stair'!#REF!</definedName>
    <definedName name="SC" localSheetId="0">IF(VLOOKUP(#REF!,[6]!TABLE,5)*VLOOKUP(#REF!,[6]!TABLE,9)*#REF!*#REF!=0,0,VLOOKUP(#REF!,[6]!TABLE,5)*VLOOKUP(#REF!,[6]!TABLE,9)*#REF!*#REF!)</definedName>
    <definedName name="SC">IF(VLOOKUP(#REF!,[6]!TABLE,5)*VLOOKUP(#REF!,[6]!TABLE,9)*#REF!*#REF!=0,0,VLOOKUP(#REF!,[6]!TABLE,5)*VLOOKUP(#REF!,[6]!TABLE,9)*#REF!*#REF!)</definedName>
    <definedName name="SC_MAT_EQUIP">'[1]Raw Data'!$D$16</definedName>
    <definedName name="SCALE_UP">'[1]Raw Data'!$AE$266</definedName>
    <definedName name="scarce" localSheetId="0" hidden="1">{#N/A,#N/A,FALSE,"Summary";#N/A,#N/A,FALSE,"3TJ";#N/A,#N/A,FALSE,"3TN";#N/A,#N/A,FALSE,"3TP";#N/A,#N/A,FALSE,"3SJ";#N/A,#N/A,FALSE,"3CJ";#N/A,#N/A,FALSE,"3CN";#N/A,#N/A,FALSE,"3CP";#N/A,#N/A,FALSE,"3A"}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CHrs" localSheetId="0">IF(VLOOKUP(#REF!,[6]!TABLE,11)*#REF!*#REF!=0,0,VLOOKUP(#REF!,[6]!TABLE,11)*#REF!*#REF!)</definedName>
    <definedName name="SCHrs">IF(VLOOKUP(#REF!,[6]!TABLE,11)*#REF!*#REF!=0,0,VLOOKUP(#REF!,[6]!TABLE,11)*#REF!*#REF!)</definedName>
    <definedName name="SCHrs1">IF(VLOOKUP([5]Option!$G1,[6]!TABLE,11)*[5]Option!$X1*[5]Option!$S1=0,0,VLOOKUP([5]Option!$G1,[6]!TABLE,11)*[5]Option!$X1*[5]Option!$S1)</definedName>
    <definedName name="sd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ervices2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TUP">'[1]Raw Data'!$AM$192:$AO$193</definedName>
    <definedName name="sffff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d" localSheetId="0">#REF!</definedName>
    <definedName name="sfsd">#REF!</definedName>
    <definedName name="sheet">'[1]Raw Data'!$B$1:$Q$84</definedName>
    <definedName name="Signage" localSheetId="0">'[13]Ra  stair'!#REF!</definedName>
    <definedName name="Signage">'[13]Ra  stair'!#REF!</definedName>
    <definedName name="sing_dollrs">'[1]Raw Data'!$F$133</definedName>
    <definedName name="site" localSheetId="0">'[1]Raw Data'!#REF!</definedName>
    <definedName name="site">'[1]Raw Data'!#REF!</definedName>
    <definedName name="SiteArea" localSheetId="0">#REF!</definedName>
    <definedName name="SiteArea">#REF!</definedName>
    <definedName name="SiteexRatio" localSheetId="0">#REF!</definedName>
    <definedName name="SiteexRatio">#REF!</definedName>
    <definedName name="SIZE" localSheetId="0">#REF!</definedName>
    <definedName name="SIZE">#REF!</definedName>
    <definedName name="SIZEC" localSheetId="0">#REF!</definedName>
    <definedName name="SIZEC">#REF!</definedName>
    <definedName name="Slabs" localSheetId="0">#REF!</definedName>
    <definedName name="Slabs">#REF!</definedName>
    <definedName name="SN_Salary" localSheetId="0">'[1]Raw Data'!#REF!</definedName>
    <definedName name="SN_Salary">'[1]Raw Data'!#REF!</definedName>
    <definedName name="SNM_EXPAT">'[1]Raw Data'!$D$13</definedName>
    <definedName name="SNM_EXPAT_HRS">'[1]Raw Data'!$E$13</definedName>
    <definedName name="SNM_FOREIGN">'[1]Raw Data'!$D$14</definedName>
    <definedName name="SNM_FOREIGN_HRS">'[1]Raw Data'!$E$14</definedName>
    <definedName name="SNM_HRS">'[1]Raw Data'!$E$12</definedName>
    <definedName name="SNM_LAB">'[1]Raw Data'!$D$12</definedName>
    <definedName name="SOL" localSheetId="0">#REF!</definedName>
    <definedName name="SOL">#REF!</definedName>
    <definedName name="Sourcing" localSheetId="0">#REF!</definedName>
    <definedName name="Sourcing">#REF!</definedName>
    <definedName name="SPEC_1" localSheetId="0">#REF!</definedName>
    <definedName name="SPEC_1">#REF!</definedName>
    <definedName name="SPEC_10" localSheetId="0">#REF!</definedName>
    <definedName name="SPEC_10">#REF!</definedName>
    <definedName name="SPEC_11" localSheetId="0">#REF!</definedName>
    <definedName name="SPEC_11">#REF!</definedName>
    <definedName name="SPEC_12" localSheetId="0">#REF!</definedName>
    <definedName name="SPEC_12">#REF!</definedName>
    <definedName name="SPEC_13" localSheetId="0">#REF!</definedName>
    <definedName name="SPEC_13">#REF!</definedName>
    <definedName name="SPEC_14" localSheetId="0">#REF!</definedName>
    <definedName name="SPEC_14">#REF!</definedName>
    <definedName name="SPEC_15" localSheetId="0">#REF!</definedName>
    <definedName name="SPEC_15">#REF!</definedName>
    <definedName name="SPEC_16" localSheetId="0">#REF!</definedName>
    <definedName name="SPEC_16">#REF!</definedName>
    <definedName name="SPEC_17" localSheetId="0">#REF!</definedName>
    <definedName name="SPEC_17">#REF!</definedName>
    <definedName name="SPEC_18" localSheetId="0">#REF!</definedName>
    <definedName name="SPEC_18">#REF!</definedName>
    <definedName name="SPEC_19" localSheetId="0">#REF!</definedName>
    <definedName name="SPEC_19">#REF!</definedName>
    <definedName name="SPEC_2" localSheetId="0">#REF!</definedName>
    <definedName name="SPEC_2">#REF!</definedName>
    <definedName name="SPEC_20" localSheetId="0">#REF!</definedName>
    <definedName name="SPEC_20">#REF!</definedName>
    <definedName name="SPEC_21" localSheetId="0">#REF!</definedName>
    <definedName name="SPEC_21">#REF!</definedName>
    <definedName name="SPEC_22" localSheetId="0">#REF!</definedName>
    <definedName name="SPEC_22">#REF!</definedName>
    <definedName name="SPEC_23" localSheetId="0">#REF!</definedName>
    <definedName name="SPEC_23">#REF!</definedName>
    <definedName name="SPEC_24" localSheetId="0">#REF!</definedName>
    <definedName name="SPEC_24">#REF!</definedName>
    <definedName name="SPEC_25" localSheetId="0">#REF!</definedName>
    <definedName name="SPEC_25">#REF!</definedName>
    <definedName name="SPEC_3" localSheetId="0">#REF!</definedName>
    <definedName name="SPEC_3">#REF!</definedName>
    <definedName name="SPEC_4" localSheetId="0">#REF!</definedName>
    <definedName name="SPEC_4">#REF!</definedName>
    <definedName name="SPEC_5" localSheetId="0">#REF!</definedName>
    <definedName name="SPEC_5">#REF!</definedName>
    <definedName name="SPEC_6" localSheetId="0">#REF!</definedName>
    <definedName name="SPEC_6">#REF!</definedName>
    <definedName name="SPEC_7" localSheetId="0">#REF!</definedName>
    <definedName name="SPEC_7">#REF!</definedName>
    <definedName name="SPEC_8" localSheetId="0">#REF!</definedName>
    <definedName name="SPEC_8">#REF!</definedName>
    <definedName name="SPEC_9" localSheetId="0">#REF!</definedName>
    <definedName name="SPEC_9">#REF!</definedName>
    <definedName name="ssshhh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tairs" localSheetId="0">'[13]Ra  stair'!#REF!</definedName>
    <definedName name="Stairs">'[13]Ra  stair'!#REF!</definedName>
    <definedName name="steam_trap" localSheetId="0">#REF!</definedName>
    <definedName name="steam_trap">#REF!</definedName>
    <definedName name="steel" localSheetId="0">#REF!</definedName>
    <definedName name="steel">#REF!</definedName>
    <definedName name="STEEL_CITY" localSheetId="0">#REF!</definedName>
    <definedName name="STEEL_CITY">#REF!</definedName>
    <definedName name="STEEL_ESC" localSheetId="0">#REF!</definedName>
    <definedName name="STEEL_ESC">#REF!</definedName>
    <definedName name="STEEL_OLD_CITY" localSheetId="0">#REF!</definedName>
    <definedName name="STEEL_OLD_CITY">#REF!</definedName>
    <definedName name="STEEL_OLD_ESC" localSheetId="0">#REF!</definedName>
    <definedName name="STEEL_OLD_ESC">#REF!</definedName>
    <definedName name="STEEL_OLD_PROD" localSheetId="0">#REF!</definedName>
    <definedName name="STEEL_OLD_PROD">#REF!</definedName>
    <definedName name="STEEL_OLD_WAGE" localSheetId="0">#REF!</definedName>
    <definedName name="STEEL_OLD_WAGE">#REF!</definedName>
    <definedName name="STEEL_PROD" localSheetId="0">#REF!</definedName>
    <definedName name="STEEL_PROD">#REF!</definedName>
    <definedName name="STEEL_WAGE" localSheetId="0">#REF!</definedName>
    <definedName name="STEEL_WAGE">#REF!</definedName>
    <definedName name="SteelGrades" localSheetId="0">'[31]Drop-Down'!#REF!</definedName>
    <definedName name="SteelGrades">'[31]Drop-Down'!#REF!</definedName>
    <definedName name="Struct_Steel_1" localSheetId="0">#REF!</definedName>
    <definedName name="Struct_Steel_1">#REF!</definedName>
    <definedName name="Struct_Steel_10" localSheetId="0">#REF!</definedName>
    <definedName name="Struct_Steel_10">#REF!</definedName>
    <definedName name="Struct_Steel_100" localSheetId="0">#REF!</definedName>
    <definedName name="Struct_Steel_100">#REF!</definedName>
    <definedName name="Struct_Steel_20" localSheetId="0">#REF!</definedName>
    <definedName name="Struct_Steel_20">#REF!</definedName>
    <definedName name="Struct_Steel_30" localSheetId="0">#REF!</definedName>
    <definedName name="Struct_Steel_30">#REF!</definedName>
    <definedName name="Struct_Steel_40" localSheetId="0">#REF!</definedName>
    <definedName name="Struct_Steel_40">#REF!</definedName>
    <definedName name="Struct_Steel_50" localSheetId="0">#REF!</definedName>
    <definedName name="Struct_Steel_50">#REF!</definedName>
    <definedName name="Struct_Steel_60" localSheetId="0">#REF!</definedName>
    <definedName name="Struct_Steel_60">#REF!</definedName>
    <definedName name="Struct_Steel_70" localSheetId="0">#REF!</definedName>
    <definedName name="Struct_Steel_70">#REF!</definedName>
    <definedName name="Struct_Steel_80" localSheetId="0">#REF!</definedName>
    <definedName name="Struct_Steel_80">#REF!</definedName>
    <definedName name="Struct_Steel_90" localSheetId="0">#REF!</definedName>
    <definedName name="Struct_Steel_90">#REF!</definedName>
    <definedName name="Sub_Fac_old">[26]Sheet2!$B$89:$C$390</definedName>
    <definedName name="SUBCONTRACT_MTRL_UNIT_COST">'[1]Raw Data'!$L$12:$L$16,'[1]Raw Data'!$L$19:$L$30,'[1]Raw Data'!$L$33:$L$36,'[1]Raw Data'!$L$39:$L$40,'[1]Raw Data'!$L$42:$L$48,'[1]Raw Data'!$L$51:$L$55,'[1]Raw Data'!$L$66</definedName>
    <definedName name="SUM_DATA" localSheetId="0">#REF!</definedName>
    <definedName name="SUM_DATA">#REF!</definedName>
    <definedName name="SUMM" localSheetId="0">'[1]Raw Data'!#REF!</definedName>
    <definedName name="SUMM">'[1]Raw Data'!#REF!</definedName>
    <definedName name="SUMMARY" localSheetId="0">#REF!</definedName>
    <definedName name="SUMMARY">#REF!</definedName>
    <definedName name="Sunshade" localSheetId="0">'[13]Ra  stair'!#REF!</definedName>
    <definedName name="Sunshade">'[13]Ra  stair'!#REF!</definedName>
    <definedName name="sw" localSheetId="0">#REF!</definedName>
    <definedName name="sw">#REF!</definedName>
    <definedName name="swi" localSheetId="0">#REF!</definedName>
    <definedName name="swi">#REF!</definedName>
    <definedName name="SWITCH" localSheetId="0">#REF!</definedName>
    <definedName name="SWITCH">#REF!</definedName>
    <definedName name="swt" localSheetId="0">#REF!</definedName>
    <definedName name="swt">#REF!</definedName>
    <definedName name="SWYD_DUCT_SIZE" localSheetId="0">#REF!</definedName>
    <definedName name="SWYD_DUCT_SIZE">#REF!</definedName>
    <definedName name="Swyd_Scope" localSheetId="0">#REF!</definedName>
    <definedName name="Swyd_Scope">#REF!</definedName>
    <definedName name="SWYD_TYPE" localSheetId="0">#REF!</definedName>
    <definedName name="SWYD_TYPE">#REF!</definedName>
    <definedName name="SYS" localSheetId="0">#REF!</definedName>
    <definedName name="SYS">#REF!</definedName>
    <definedName name="SYSTEM" localSheetId="0">#REF!</definedName>
    <definedName name="SYSTEM">#REF!</definedName>
    <definedName name="TABLE" localSheetId="0">'[1]Raw Data'!#REF!</definedName>
    <definedName name="TABLE">'[1]Raw Data'!#REF!</definedName>
    <definedName name="Table_conv" localSheetId="0">#REF!</definedName>
    <definedName name="Table_conv">#REF!</definedName>
    <definedName name="table_disci" localSheetId="0">#REF!</definedName>
    <definedName name="table_disci">#REF!</definedName>
    <definedName name="Table_repABC" localSheetId="0">#REF!</definedName>
    <definedName name="Table_repABC">#REF!</definedName>
    <definedName name="TABLE5KV" localSheetId="0">#REF!</definedName>
    <definedName name="TABLE5KV">#REF!</definedName>
    <definedName name="Taxes">'[1]Raw Data'!$D$19</definedName>
    <definedName name="TE" localSheetId="0">#REF!</definedName>
    <definedName name="TE">#REF!</definedName>
    <definedName name="TEE" localSheetId="0">#REF!</definedName>
    <definedName name="TEE">#REF!</definedName>
    <definedName name="TELE_CABLE" localSheetId="0">#REF!</definedName>
    <definedName name="TELE_CABLE">#REF!</definedName>
    <definedName name="TELE_CONDUIT" localSheetId="0">#REF!</definedName>
    <definedName name="TELE_CONDUIT">#REF!</definedName>
    <definedName name="TELE_EQUIP" localSheetId="0">#REF!</definedName>
    <definedName name="TELE_EQUIP">#REF!</definedName>
    <definedName name="TEM" localSheetId="0">#REF!</definedName>
    <definedName name="TEM">#REF!</definedName>
    <definedName name="temp" localSheetId="0">#REF!</definedName>
    <definedName name="temp">#REF!</definedName>
    <definedName name="temp_strainer" localSheetId="0">#REF!</definedName>
    <definedName name="temp_strainer">#REF!</definedName>
    <definedName name="TempRatio" localSheetId="0">#REF!</definedName>
    <definedName name="TempRatio">#REF!</definedName>
    <definedName name="TERMS_5KV" localSheetId="0">#REF!</definedName>
    <definedName name="TERMS_5KV">#REF!</definedName>
    <definedName name="TERMS_600V" localSheetId="0">#REF!</definedName>
    <definedName name="TERMS_600V">#REF!</definedName>
    <definedName name="test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HK" localSheetId="0">#REF!</definedName>
    <definedName name="THK">#REF!</definedName>
    <definedName name="TITLES_A_HRS">'[1]Raw Data'!$A$2:$IV$5</definedName>
    <definedName name="TITLES_PRINT" localSheetId="0">[45]C3!#REF!</definedName>
    <definedName name="TITLES_PRINT">[45]C3!#REF!</definedName>
    <definedName name="TL" localSheetId="0">#REF!</definedName>
    <definedName name="TL">#REF!</definedName>
    <definedName name="TM" localSheetId="0">#REF!</definedName>
    <definedName name="TM">#REF!</definedName>
    <definedName name="TOL" localSheetId="0">#REF!</definedName>
    <definedName name="TOL">#REF!</definedName>
    <definedName name="TOP_DIMS">'[1]Raw Data'!$A$1:$IV$5</definedName>
    <definedName name="Topcoat">[34]Paint!$F$18:$F$27</definedName>
    <definedName name="TOT_CV">'[1]Raw Data'!$D$4</definedName>
    <definedName name="TOT_EXP_COND" localSheetId="0">#REF!</definedName>
    <definedName name="TOT_EXP_COND">#REF!</definedName>
    <definedName name="TOT_FIXTURES" localSheetId="0">#REF!</definedName>
    <definedName name="TOT_FIXTURES">#REF!</definedName>
    <definedName name="TOT_PVC_COND" localSheetId="0">#REF!</definedName>
    <definedName name="TOT_PVC_COND">#REF!</definedName>
    <definedName name="total">'[1]Raw Data'!$B$1:$Q$84</definedName>
    <definedName name="Total_Burden">'[1]Raw Data'!$D$20</definedName>
    <definedName name="Total_Cost" localSheetId="0">#REF!</definedName>
    <definedName name="Total_Cost">#REF!</definedName>
    <definedName name="TOTAL_DIRECTS" localSheetId="0">#REF!</definedName>
    <definedName name="TOTAL_DIRECTS">#REF!</definedName>
    <definedName name="total_graph">'[1]Raw Data'!$B$86:$AF$242</definedName>
    <definedName name="TOTAL_INDIRECTS" localSheetId="0">#REF!</definedName>
    <definedName name="TOTAL_INDIRECTS">#REF!</definedName>
    <definedName name="Total_Interest" localSheetId="0">#REF!</definedName>
    <definedName name="Total_Interest">#REF!</definedName>
    <definedName name="total_schedule">'[1]Raw Data'!$B$1:$AI$81</definedName>
    <definedName name="TOTAL1">'[1]Raw Data'!$C$1:$U$156</definedName>
    <definedName name="TRAY" localSheetId="0">#REF!</definedName>
    <definedName name="TRAY">#REF!</definedName>
    <definedName name="TRAY_PRICING" localSheetId="0">#REF!</definedName>
    <definedName name="TRAY_PRICING">#REF!</definedName>
    <definedName name="TRAY_TYPE" localSheetId="0">#REF!</definedName>
    <definedName name="TRAY_TYPE">#REF!</definedName>
    <definedName name="Tray_Width" localSheetId="0">IF(VLOOKUP(#REF!,'4.3'!TRAY_PRICING,2,FALSE)=0,0,VLOOKUP(#REF!,'4.3'!TRAY_PRICING,2,FALSE))</definedName>
    <definedName name="Tray_Width">IF(VLOOKUP(#REF!,TRAY_PRICING,2,FALSE)=0,0,VLOOKUP(#REF!,TRAY_PRICING,2,FALSE))</definedName>
    <definedName name="Tray1_Width">#N/A</definedName>
    <definedName name="TRENCHES" localSheetId="0">#REF!</definedName>
    <definedName name="TRENCHES">#REF!</definedName>
    <definedName name="TSC" localSheetId="0">#REF!</definedName>
    <definedName name="TSC">#REF!</definedName>
    <definedName name="TSD" localSheetId="0">[20]Lstsub!#REF!</definedName>
    <definedName name="TSD">[20]Lstsub!#REF!</definedName>
    <definedName name="TSK" localSheetId="0">#REF!</definedName>
    <definedName name="TSK">#REF!</definedName>
    <definedName name="TSS" localSheetId="0">[20]Lstsub!#REF!</definedName>
    <definedName name="TSS">[20]Lstsub!#REF!</definedName>
    <definedName name="ttt" localSheetId="0">#REF!</definedName>
    <definedName name="ttt">#REF!</definedName>
    <definedName name="tube_test_press1_12" localSheetId="0">#REF!</definedName>
    <definedName name="tube_test_press1_12">#REF!</definedName>
    <definedName name="TUBED_INST" localSheetId="0">#REF!</definedName>
    <definedName name="TUBED_INST">#REF!</definedName>
    <definedName name="TUBE계획" localSheetId="0">'[17]#3E1_GCR'!#REF!</definedName>
    <definedName name="TUBE계획">'[17]#3E1_GCR'!#REF!</definedName>
    <definedName name="type333" localSheetId="0">#REF!</definedName>
    <definedName name="type333">#REF!</definedName>
    <definedName name="U_G" localSheetId="0">#REF!</definedName>
    <definedName name="U_G">#REF!</definedName>
    <definedName name="UF" localSheetId="0">'[13]Ra  stair'!#REF!</definedName>
    <definedName name="UF">'[13]Ra  stair'!#REF!</definedName>
    <definedName name="UHrs_Civil" localSheetId="0">IF(VLOOKUP(#REF!,PRICE_CIVIL,9,FALSE)=0,0,VLOOKUP(#REF!,PRICE_CIVIL,9,FALSE))</definedName>
    <definedName name="UHrs_Civil">IF(VLOOKUP(#REF!,PRICE_CIVIL,9,FALSE)=0,0,VLOOKUP(#REF!,PRICE_CIVIL,9,FALSE))</definedName>
    <definedName name="Uhrs_Cntl_Valves" localSheetId="0">ROUND(IF(VLOOKUP(#REF!,'4.3'!CNTL_VALVE_PRICE,12,FALSE)=0,0,VLOOKUP(#REF!,'4.3'!CNTL_VALVE_PRICE,12,FALSE)),2)</definedName>
    <definedName name="Uhrs_Cntl_Valves">ROUND(IF(VLOOKUP(#REF!,CNTL_VALVE_PRICE,12,FALSE)=0,0,VLOOKUP(#REF!,CNTL_VALVE_PRICE,12,FALSE)),2)</definedName>
    <definedName name="UHrs_Conduit" localSheetId="0">IF(VLOOKUP(#REF!,'4.3'!COND_PRICING,12,FALSE)=0,0,VLOOKUP(#REF!,'4.3'!COND_PRICING,12,FALSE))</definedName>
    <definedName name="UHrs_Conduit">IF(VLOOKUP(#REF!,COND_PRICING,12,FALSE)=0,0,VLOOKUP(#REF!,COND_PRICING,12,FALSE))</definedName>
    <definedName name="Uhrs_DB" localSheetId="0">IF(VLOOKUP(#REF!,'4.3'!DB_PRICING,12,FALSE)=0,0,VLOOKUP(#REF!,'4.3'!DB_PRICING,12,FALSE))</definedName>
    <definedName name="Uhrs_DB">IF(VLOOKUP(#REF!,DB_PRICING,12,FALSE)=0,0,VLOOKUP(#REF!,DB_PRICING,12,FALSE))</definedName>
    <definedName name="UHrs_MV_Cable" localSheetId="0">IF(VLOOKUP(#REF!,'4.3'!CABLE_PRICING,10,FALSE)=0,0,VLOOKUP(#REF!,'4.3'!CABLE_PRICING,10,FALSE))</definedName>
    <definedName name="UHrs_MV_Cable">IF(VLOOKUP(#REF!,CABLE_PRICING,10,FALSE)=0,0,VLOOKUP(#REF!,CABLE_PRICING,10,FALSE))</definedName>
    <definedName name="UHrs_Other" localSheetId="0">IF(VLOOKUP(#REF!,'4.3'!OTHER_PRICING,10,FALSE)=0,0,VLOOKUP(#REF!,'4.3'!OTHER_PRICING,10,FALSE))</definedName>
    <definedName name="UHrs_Other">IF(VLOOKUP(#REF!,OTHER_PRICING,10,FALSE)=0,0,VLOOKUP(#REF!,OTHER_PRICING,10,FALSE))</definedName>
    <definedName name="UHrs_tray" localSheetId="0">IF(VLOOKUP(#REF!,'4.3'!TRAY_PRICING,14,FALSE)=0,0,VLOOKUP(#REF!,'4.3'!TRAY_PRICING,14,FALSE))</definedName>
    <definedName name="UHrs_tray">IF(VLOOKUP(#REF!,TRAY_PRICING,14,FALSE)=0,0,VLOOKUP(#REF!,TRAY_PRICING,14,FALSE))</definedName>
    <definedName name="Uhrs1_Civil" localSheetId="0">IF(VLOOKUP([5]Option!$G1,PRICE_CIVIL,9,FALSE)=0,0,VLOOKUP([5]Option!$G1,PRICE_CIVIL,9,FALSE))</definedName>
    <definedName name="Uhrs1_Civil">IF(VLOOKUP([5]Option!$G1,PRICE_CIVIL,9,FALSE)=0,0,VLOOKUP([5]Option!$G1,PRICE_CIVIL,9,FALSE))</definedName>
    <definedName name="UHrs1_Conduit">#N/A</definedName>
    <definedName name="UHrs1_MV_Cable">#N/A</definedName>
    <definedName name="UHrs1_Other">#N/A</definedName>
    <definedName name="UHrs1_tray">#N/A</definedName>
    <definedName name="uj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k_in_uk">'[1]Raw Data'!$A$9:$V$17</definedName>
    <definedName name="ULD" localSheetId="0">#REF!</definedName>
    <definedName name="ULD">#REF!</definedName>
    <definedName name="UMatl_Civil" localSheetId="0">IF(VLOOKUP(#REF!,PRICE_CIVIL,7,FALSE)=0,0,VLOOKUP(#REF!,PRICE_CIVIL,7,FALSE))</definedName>
    <definedName name="UMatl_Civil">IF(VLOOKUP(#REF!,PRICE_CIVIL,7,FALSE)=0,0,VLOOKUP(#REF!,PRICE_CIVIL,7,FALSE))</definedName>
    <definedName name="UMatl_Cntl_Valves" localSheetId="0">ROUND(IF(VLOOKUP(#REF!,'4.3'!CNTL_VALVE_PRICE,10,FALSE)=0,0,VLOOKUP(#REF!,'4.3'!CNTL_VALVE_PRICE,10,FALSE)),-2)</definedName>
    <definedName name="UMatl_Cntl_Valves">ROUND(IF(VLOOKUP(#REF!,CNTL_VALVE_PRICE,10,FALSE)=0,0,VLOOKUP(#REF!,CNTL_VALVE_PRICE,10,FALSE)),-2)</definedName>
    <definedName name="UMatl_Conduit" localSheetId="0">IF(VLOOKUP(#REF!,'4.3'!COND_PRICING,11,FALSE)=0,0,VLOOKUP(#REF!,'4.3'!COND_PRICING,11,FALSE))</definedName>
    <definedName name="UMatl_Conduit">IF(VLOOKUP(#REF!,COND_PRICING,11,FALSE)=0,0,VLOOKUP(#REF!,COND_PRICING,11,FALSE))</definedName>
    <definedName name="UMatl_DB" localSheetId="0">IF(VLOOKUP(#REF!,'4.3'!DB_PRICING,11,FALSE)=0,0,VLOOKUP(#REF!,'4.3'!DB_PRICING,11,FALSE))</definedName>
    <definedName name="UMatl_DB">IF(VLOOKUP(#REF!,DB_PRICING,11,FALSE)=0,0,VLOOKUP(#REF!,DB_PRICING,11,FALSE))</definedName>
    <definedName name="UMatl_MV_Cable" localSheetId="0">IF(VLOOKUP(#REF!,'4.3'!CABLE_PRICING,9,FALSE)=0,0,VLOOKUP(#REF!,'4.3'!CABLE_PRICING,9,FALSE))</definedName>
    <definedName name="UMatl_MV_Cable">IF(VLOOKUP(#REF!,CABLE_PRICING,9,FALSE)=0,0,VLOOKUP(#REF!,CABLE_PRICING,9,FALSE))</definedName>
    <definedName name="UMatl_Other" localSheetId="0">IF(VLOOKUP(#REF!,'4.3'!OTHER_PRICING,9,FALSE)=0,0,VLOOKUP(#REF!,'4.3'!OTHER_PRICING,9,FALSE))</definedName>
    <definedName name="UMatl_Other">IF(VLOOKUP(#REF!,OTHER_PRICING,9,FALSE)=0,0,VLOOKUP(#REF!,OTHER_PRICING,9,FALSE))</definedName>
    <definedName name="UMatl_Tray" localSheetId="0">IF(VLOOKUP(#REF!,'4.3'!TRAY_PRICING,13,FALSE)=0,0,VLOOKUP(#REF!,'4.3'!TRAY_PRICING,13,FALSE))</definedName>
    <definedName name="UMatl_Tray">IF(VLOOKUP(#REF!,TRAY_PRICING,13,FALSE)=0,0,VLOOKUP(#REF!,TRAY_PRICING,13,FALSE))</definedName>
    <definedName name="UMatl1_Civil" localSheetId="0">IF(VLOOKUP([5]Option!$G1,PRICE_CIVIL,7,FALSE)=0,0,VLOOKUP([5]Option!$G1,PRICE_CIVIL,7,FALSE))</definedName>
    <definedName name="UMatl1_Civil">IF(VLOOKUP([5]Option!$G1,PRICE_CIVIL,7,FALSE)=0,0,VLOOKUP([5]Option!$G1,PRICE_CIVIL,7,FALSE))</definedName>
    <definedName name="UMatl1_Conduit">#N/A</definedName>
    <definedName name="UMatl1_MV_Cable">#N/A</definedName>
    <definedName name="UMatl1_Other">#N/A</definedName>
    <definedName name="UMatl1_Tray">#N/A</definedName>
    <definedName name="uniformat" localSheetId="0">#REF!</definedName>
    <definedName name="uniformat">#REF!</definedName>
    <definedName name="UNION" localSheetId="0">#REF!</definedName>
    <definedName name="UNION">#REF!</definedName>
    <definedName name="UNIT" localSheetId="0">IF('4.3'!UOM=1,VLOOKUP(#REF!,'4.3'!Conv,3),VLOOKUP(#REF!,'4.3'!Conv,4))</definedName>
    <definedName name="UNIT">IF(UOM=1,VLOOKUP(#REF!,Conv,3),VLOOKUP(#REF!,Conv,4))</definedName>
    <definedName name="UNIT1">#N/A</definedName>
    <definedName name="UnitName" localSheetId="0">#REF!</definedName>
    <definedName name="UnitName">#REF!</definedName>
    <definedName name="UOM" localSheetId="0">#REF!</definedName>
    <definedName name="UOM">#REF!</definedName>
    <definedName name="US_C_Civil" localSheetId="0">IF(VLOOKUP(#REF!,PRICE_CIVIL,8,FALSE)=0,0,VLOOKUP(#REF!,PRICE_CIVIL,8,FALSE))</definedName>
    <definedName name="US_C_Civil">IF(VLOOKUP(#REF!,PRICE_CIVIL,8,FALSE)=0,0,VLOOKUP(#REF!,PRICE_CIVIL,8,FALSE))</definedName>
    <definedName name="US_C1_Civil" localSheetId="0">IF(VLOOKUP([5]Option!$G1,PRICE_CIVIL,8)=0,0,VLOOKUP([5]Option!$G1,PRICE_CIVIL,8))</definedName>
    <definedName name="US_C1_Civil">IF(VLOOKUP([5]Option!$G1,PRICE_CIVIL,8)=0,0,VLOOKUP([5]Option!$G1,PRICE_CIVIL,8))</definedName>
    <definedName name="USC_Cntl_Valves" localSheetId="0">ROUND(IF(VLOOKUP(#REF!,'4.3'!CNTL_VALVE_PRICE,11,FALSE)=0,0,VLOOKUP(#REF!,'4.3'!CNTL_VALVE_PRICE,11,FALSE)),0)</definedName>
    <definedName name="USC_Cntl_Valves">ROUND(IF(VLOOKUP(#REF!,CNTL_VALVE_PRICE,11,FALSE)=0,0,VLOOKUP(#REF!,CNTL_VALVE_PRICE,11,FALSE)),0)</definedName>
    <definedName name="USC_Conduit" localSheetId="0">ROUND(IF(VLOOKUP(#REF!,'4.3'!COND_PRICING,19,FALSE)=0,0,VLOOKUP(#REF!,'4.3'!COND_PRICING,19,FALSE)),0)</definedName>
    <definedName name="USC_Conduit">ROUND(IF(VLOOKUP(#REF!,COND_PRICING,19,FALSE)=0,0,VLOOKUP(#REF!,COND_PRICING,19,FALSE)),0)</definedName>
    <definedName name="USC_DB" localSheetId="0">ROUND(IF(VLOOKUP(#REF!,'4.3'!DB_PRICING,17,FALSE)=0,0,VLOOKUP(#REF!,'4.3'!DB_PRICING,17,FALSE)),0)</definedName>
    <definedName name="USC_DB">ROUND(IF(VLOOKUP(#REF!,DB_PRICING,17,FALSE)=0,0,VLOOKUP(#REF!,DB_PRICING,17,FALSE)),0)</definedName>
    <definedName name="USC_MV_Cable" localSheetId="0">ROUND(IF(VLOOKUP(#REF!,'4.3'!CABLE_PRICING,15,FALSE)=0,0,VLOOKUP(#REF!,'4.3'!CABLE_PRICING,15,FALSE)),0)</definedName>
    <definedName name="USC_MV_Cable">ROUND(IF(VLOOKUP(#REF!,CABLE_PRICING,15,FALSE)=0,0,VLOOKUP(#REF!,CABLE_PRICING,15,FALSE)),0)</definedName>
    <definedName name="USC_Other" localSheetId="0">ROUND(IF(VLOOKUP(#REF!,'4.3'!OTHER_PRICING,15,FALSE)=0,0,VLOOKUP(#REF!,'4.3'!OTHER_PRICING,15,FALSE)),0)</definedName>
    <definedName name="USC_Other">ROUND(IF(VLOOKUP(#REF!,OTHER_PRICING,15,FALSE)=0,0,VLOOKUP(#REF!,OTHER_PRICING,15,FALSE)),0)</definedName>
    <definedName name="USC_Tray" localSheetId="0">ROUND(IF(VLOOKUP(#REF!,'4.3'!TRAY_PRICING,21,FALSE)=0,0,VLOOKUP(#REF!,'4.3'!TRAY_PRICING,21,FALSE)),0)</definedName>
    <definedName name="USC_Tray">ROUND(IF(VLOOKUP(#REF!,TRAY_PRICING,21,FALSE)=0,0,VLOOKUP(#REF!,TRAY_PRICING,21,FALSE)),0)</definedName>
    <definedName name="USC1_Conduit">#N/A</definedName>
    <definedName name="USC1_MV_Cable">#N/A</definedName>
    <definedName name="USC1_Other">#N/A</definedName>
    <definedName name="USC1_Tray">#N/A</definedName>
    <definedName name="USCHrs_Civil" localSheetId="0">IF(VLOOKUP(#REF!,PRICE_CIVIL,10,FALSE)=0,0,VLOOKUP(#REF!,PRICE_CIVIL,10,FALSE))</definedName>
    <definedName name="USCHrs_Civil">IF(VLOOKUP(#REF!,PRICE_CIVIL,10,FALSE)=0,0,VLOOKUP(#REF!,PRICE_CIVIL,10,FALSE))</definedName>
    <definedName name="USChrs_Cntl_Valves" localSheetId="0">ROUND(IF(VLOOKUP(#REF!,'4.3'!CNTL_VALVE_PRICE,13,FALSE)=0,0,VLOOKUP(#REF!,'4.3'!CNTL_VALVE_PRICE,13,FALSE)),2)</definedName>
    <definedName name="USChrs_Cntl_Valves">ROUND(IF(VLOOKUP(#REF!,CNTL_VALVE_PRICE,13,FALSE)=0,0,VLOOKUP(#REF!,CNTL_VALVE_PRICE,13,FALSE)),2)</definedName>
    <definedName name="USChrs_Conduit" localSheetId="0">IF(VLOOKUP(#REF!,'4.3'!COND_PRICING,18,FALSE)=0,0,VLOOKUP(#REF!,'4.3'!COND_PRICING,18,FALSE))</definedName>
    <definedName name="USChrs_Conduit">IF(VLOOKUP(#REF!,COND_PRICING,18,FALSE)=0,0,VLOOKUP(#REF!,COND_PRICING,18,FALSE))</definedName>
    <definedName name="USChrs_DB" localSheetId="0">ROUND(IF(VLOOKUP(#REF!,'4.3'!DB_PRICING,18,FALSE)=0,0,VLOOKUP(#REF!,'4.3'!DB_PRICING,18,FALSE)),2)</definedName>
    <definedName name="USChrs_DB">ROUND(IF(VLOOKUP(#REF!,DB_PRICING,18,FALSE)=0,0,VLOOKUP(#REF!,DB_PRICING,18,FALSE)),2)</definedName>
    <definedName name="USChrs_MV_Cable" localSheetId="0">IF(VLOOKUP(#REF!,'4.3'!CABLE_PRICING,16,FALSE)=0,0,VLOOKUP(#REF!,'4.3'!CABLE_PRICING,16,FALSE))</definedName>
    <definedName name="USChrs_MV_Cable">IF(VLOOKUP(#REF!,CABLE_PRICING,16,FALSE)=0,0,VLOOKUP(#REF!,CABLE_PRICING,16,FALSE))</definedName>
    <definedName name="USChrs_Other" localSheetId="0">IF(VLOOKUP(#REF!,'4.3'!OTHER_PRICING,16,FALSE)=0,0,VLOOKUP(#REF!,'4.3'!OTHER_PRICING,16,FALSE))</definedName>
    <definedName name="USChrs_Other">IF(VLOOKUP(#REF!,OTHER_PRICING,16,FALSE)=0,0,VLOOKUP(#REF!,OTHER_PRICING,16,FALSE))</definedName>
    <definedName name="USChrs_tray" localSheetId="0">IF(VLOOKUP(#REF!,'4.3'!TRAY_PRICING,20,FALSE)=0,0,VLOOKUP(#REF!,'4.3'!TRAY_PRICING,20,FALSE))</definedName>
    <definedName name="USChrs_tray">IF(VLOOKUP(#REF!,TRAY_PRICING,20,FALSE)=0,0,VLOOKUP(#REF!,TRAY_PRICING,20,FALSE))</definedName>
    <definedName name="USChrs1_Civil" localSheetId="0">IF(VLOOKUP([5]Option!$G1,PRICE_CIVIL,10,FALSE)=0,0,VLOOKUP([5]Option!$G1,PRICE_CIVIL,10,FALSE))</definedName>
    <definedName name="USChrs1_Civil">IF(VLOOKUP([5]Option!$G1,PRICE_CIVIL,10,FALSE)=0,0,VLOOKUP([5]Option!$G1,PRICE_CIVIL,10,FALSE))</definedName>
    <definedName name="USChrs1_Conduit">#N/A</definedName>
    <definedName name="USChrs1_MV_Cable">#N/A</definedName>
    <definedName name="USChrs1_Other">#N/A</definedName>
    <definedName name="USChrs1_tray">#N/A</definedName>
    <definedName name="uuuuuuuuuuuuuuuuuuu" localSheetId="0">#REF!</definedName>
    <definedName name="uuuuuuuuuuuuuuuuuuu">#REF!</definedName>
    <definedName name="Values_Entered" localSheetId="0">IF('4.3'!Loan_Amount*'4.3'!Interest_Rate*'4.3'!Loan_Years*'4.3'!Loan_Start&gt;0,1,0)</definedName>
    <definedName name="Values_Entered">IF(Loan_Amount*Interest_Rate*Loan_Years*Loan_Start&gt;0,1,0)</definedName>
    <definedName name="VALVE" localSheetId="0">#REF!</definedName>
    <definedName name="VALVE">#REF!</definedName>
    <definedName name="Variation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CD" localSheetId="0">#REF!</definedName>
    <definedName name="VCD">#REF!</definedName>
    <definedName name="VDSVDSd" localSheetId="0">'[4]Ra  stair'!#REF!</definedName>
    <definedName name="VDSVDSd">'[4]Ra  stair'!#REF!</definedName>
    <definedName name="Vendor">'[46]w''t table'!$AE$2:$AF$5</definedName>
    <definedName name="VIEW" localSheetId="0">#REF!</definedName>
    <definedName name="VIEW">#REF!</definedName>
    <definedName name="VLV_DESUP_HTRS" localSheetId="0">#REF!</definedName>
    <definedName name="VLV_DESUP_HTRS">#REF!</definedName>
    <definedName name="vv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v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" localSheetId="0">'[31]Drop-Down'!#REF!</definedName>
    <definedName name="W">'[31]Drop-Down'!#REF!</definedName>
    <definedName name="WASTE_FACTOR" localSheetId="0">#REF!</definedName>
    <definedName name="WASTE_FACTOR">#REF!</definedName>
    <definedName name="WATER_ANAL_SYS" localSheetId="0">#REF!</definedName>
    <definedName name="WATER_ANAL_SYS">#REF!</definedName>
    <definedName name="WaterFeature" localSheetId="0">'[13]Ra  stair'!#REF!</definedName>
    <definedName name="WaterFeature">'[13]Ra  stair'!#REF!</definedName>
    <definedName name="WCAP">'[1]Raw Data'!$AK$201:$AK$260</definedName>
    <definedName name="WEIGHT" localSheetId="0">#REF!</definedName>
    <definedName name="WEIGHT">#REF!</definedName>
    <definedName name="weq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tServices" localSheetId="0">'[13]Ra  stair'!#REF!</definedName>
    <definedName name="WetServices">'[13]Ra  stair'!#REF!</definedName>
    <definedName name="WOL" localSheetId="0">#REF!</definedName>
    <definedName name="WOL">#REF!</definedName>
    <definedName name="Worsley_Alumina_Expansion_Project___23747" localSheetId="0">#REF!</definedName>
    <definedName name="Worsley_Alumina_Expansion_Project___23747">#REF!</definedName>
    <definedName name="wrn.all.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localSheetId="0" hidden="1">{#N/A,#N/A,FALSE,"Summary";#N/A,#N/A,FALSE,"3TJ";#N/A,#N/A,FALSE,"3TN";#N/A,#N/A,FALSE,"3TP";#N/A,#N/A,FALSE,"3SJ";#N/A,#N/A,FALSE,"3CJ";#N/A,#N/A,FALSE,"3CN";#N/A,#N/A,FALSE,"3CP";#N/A,#N/A,FALSE,"3A"}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Barbara._.Modular._.Indirects." localSheetId="0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CHIEF._.REVIEW." localSheetId="0" hidden="1">{#N/A,#N/A,FALSE,"Q&amp;AE";#N/A,#N/A,FALSE,"Params";#N/A,#N/A,FALSE,"ReconE";#N/A,#N/A,FALSE,"CostCompE";#N/A,#N/A,FALSE,"SummaryE";#N/A,#N/A,FALSE,"Detail";#N/A,#N/A,FALSE,"PayItem"}</definedName>
    <definedName name="wrn.CHIEF._.REVIEW." hidden="1">{#N/A,#N/A,FALSE,"Q&amp;AE";#N/A,#N/A,FALSE,"Params";#N/A,#N/A,FALSE,"ReconE";#N/A,#N/A,FALSE,"CostCompE";#N/A,#N/A,FALSE,"SummaryE";#N/A,#N/A,FALSE,"Detail";#N/A,#N/A,FALSE,"PayItem"}</definedName>
    <definedName name="wrn.CIRCUITS." localSheetId="0" hidden="1">{"DBANK",#N/A,FALSE,"PriceE";"CKTS",#N/A,FALSE,"PriceE"}</definedName>
    <definedName name="wrn.CIRCUITS." hidden="1">{"DBANK",#N/A,FALSE,"PriceE";"CKTS",#N/A,FALSE,"PriceE"}</definedName>
    <definedName name="wrn.COST_SHEETS." localSheetId="0" hidden="1">{#N/A,#N/A,FALSE,"WBS 1.06";#N/A,#N/A,FALSE,"WBS 1.14";#N/A,#N/A,FALSE,"WBS 1.17";#N/A,#N/A,FALSE,"WBS 1.18"}</definedName>
    <definedName name="wrn.COST_SHEETS." hidden="1">{#N/A,#N/A,FALSE,"WBS 1.06";#N/A,#N/A,FALSE,"WBS 1.14";#N/A,#N/A,FALSE,"WBS 1.17";#N/A,#N/A,FALSE,"WBS 1.18"}</definedName>
    <definedName name="wrn.FINAL._.ESTIMATE." localSheetId="0" hidden="1">{#N/A,#N/A,FALSE,"ProjInfo";#N/A,#N/A,FALSE,"Params";#N/A,#N/A,FALSE,"Q&amp;AE";#N/A,#N/A,FALSE,"CostCompE";#N/A,#N/A,FALSE,"SummaryE";#N/A,#N/A,FALSE,"PayItem";#N/A,#N/A,FALSE,"Detail";#N/A,#N/A,FALSE,"ReconE"}</definedName>
    <definedName name="wrn.FINAL._.ESTIMATE." hidden="1">{#N/A,#N/A,FALSE,"ProjInfo";#N/A,#N/A,FALSE,"Params";#N/A,#N/A,FALSE,"Q&amp;AE";#N/A,#N/A,FALSE,"CostCompE";#N/A,#N/A,FALSE,"SummaryE";#N/A,#N/A,FALSE,"PayItem";#N/A,#N/A,FALSE,"Detail";#N/A,#N/A,FALSE,"ReconE"}</definedName>
    <definedName name="wrn.Fuel._.oil._.option." localSheetId="0" hidden="1">{"FUEL OIL",#N/A,FALSE,"Option"}</definedName>
    <definedName name="wrn.Fuel._.oil._.option." hidden="1">{"FUEL OIL",#N/A,FALSE,"Option"}</definedName>
    <definedName name="wrn.PrintallD.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edundant._.Equipment._.Option." localSheetId="0" hidden="1">{"pumps",#N/A,FALSE,"Option"}</definedName>
    <definedName name="wrn.Redundant._.Equipment._.Option." hidden="1">{"pumps",#N/A,FALSE,"Option"}</definedName>
    <definedName name="wrn.STG._.BLDG._.ENCLOSURE." localSheetId="0" hidden="1">{"turbine",#N/A,FALSE,"Option"}</definedName>
    <definedName name="wrn.STG._.BLDG._.ENCLOSURE." hidden="1">{"turbine",#N/A,FALSE,"Option"}</definedName>
    <definedName name="wrn.struckgi." localSheetId="0" hidden="1">{#N/A,#N/A,TRUE,"arnitower";#N/A,#N/A,TRUE,"arnigarage "}</definedName>
    <definedName name="wrn.struckgi." hidden="1">{#N/A,#N/A,TRUE,"arnitower";#N/A,#N/A,TRUE,"arnigarage "}</definedName>
    <definedName name="wrn.WHOUSE._.CT." localSheetId="0" hidden="1">{"WESTINGHOUSE",#N/A,FALSE,"Option"}</definedName>
    <definedName name="wrn.WHOUSE._.CT." hidden="1">{"WESTINGHOUSE",#N/A,FALSE,"Option"}</definedName>
    <definedName name="X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2CAD_2005061913152000" localSheetId="0">#REF!,#REF!,#REF!</definedName>
    <definedName name="XL2CAD_2005061913152000">#REF!,#REF!,#REF!</definedName>
    <definedName name="XL2CAD_2005061913163600" localSheetId="0">#REF!</definedName>
    <definedName name="XL2CAD_2005061913163600">#REF!</definedName>
    <definedName name="XL2CAD_2005061913194300" localSheetId="0">#REF!</definedName>
    <definedName name="XL2CAD_2005061913194300">#REF!</definedName>
    <definedName name="XL2CAD_2005061913321900" localSheetId="0">#REF!</definedName>
    <definedName name="XL2CAD_2005061913321900">#REF!</definedName>
    <definedName name="XL2CAD_2005061913414800" localSheetId="0">#REF!,#REF!</definedName>
    <definedName name="XL2CAD_2005061913414800">#REF!,#REF!</definedName>
    <definedName name="XL2CAD_2005061913580000" localSheetId="0">#REF!</definedName>
    <definedName name="XL2CAD_2005061913580000">#REF!</definedName>
    <definedName name="XL2CAD_2005061915342900" localSheetId="0">#REF!</definedName>
    <definedName name="XL2CAD_2005061915342900">#REF!</definedName>
    <definedName name="XL2CAD_2005061915585800" localSheetId="0">#REF!</definedName>
    <definedName name="XL2CAD_2005061915585800">#REF!</definedName>
    <definedName name="XL2CAD_2005061917490500" localSheetId="0">#REF!</definedName>
    <definedName name="XL2CAD_2005061917490500">#REF!</definedName>
    <definedName name="XL2CAD_2005062317071000" localSheetId="0">#REF!</definedName>
    <definedName name="XL2CAD_2005062317071000">#REF!</definedName>
    <definedName name="XL2CAD_2006022314272500" localSheetId="0">#REF!</definedName>
    <definedName name="XL2CAD_2006022314272500">#REF!</definedName>
    <definedName name="XL2CAD_2006022314355100" localSheetId="0">#REF!</definedName>
    <definedName name="XL2CAD_2006022314355100">#REF!</definedName>
    <definedName name="XL2CAD_2006022316174600" localSheetId="0">#REF!</definedName>
    <definedName name="XL2CAD_2006022316174600">#REF!</definedName>
    <definedName name="XL2CAD_2006022411151400" localSheetId="0">#REF!</definedName>
    <definedName name="XL2CAD_2006022411151400">#REF!</definedName>
    <definedName name="XL2CAD_2006062916140700" localSheetId="0">#REF!</definedName>
    <definedName name="XL2CAD_2006062916140700">#REF!</definedName>
    <definedName name="XL2CAD_2006092118095000" localSheetId="0">#REF!</definedName>
    <definedName name="XL2CAD_2006092118095000">#REF!</definedName>
    <definedName name="XL2CAD_2006100615361000" localSheetId="0">#REF!</definedName>
    <definedName name="XL2CAD_2006100615361000">#REF!</definedName>
    <definedName name="XL2CAD_2006100615373400" localSheetId="0">#REF!</definedName>
    <definedName name="XL2CAD_2006100615373400">#REF!</definedName>
    <definedName name="XL2CAD_2006121312281700" localSheetId="0">#REF!</definedName>
    <definedName name="XL2CAD_2006121312281700">#REF!</definedName>
    <definedName name="XL2CAD_2006121408364300" localSheetId="0">#REF!</definedName>
    <definedName name="XL2CAD_2006121408364300">#REF!</definedName>
    <definedName name="XL2CAD_2006121410094300" localSheetId="0">#REF!</definedName>
    <definedName name="XL2CAD_2006121410094300">#REF!</definedName>
    <definedName name="XL2CAD_2006121410473400" localSheetId="0">#REF!</definedName>
    <definedName name="XL2CAD_2006121410473400">#REF!</definedName>
    <definedName name="XL2CAD_2006121410523800" localSheetId="0">#REF!</definedName>
    <definedName name="XL2CAD_2006121410523800">#REF!</definedName>
    <definedName name="XL2CAD_2006121410591000" localSheetId="0">#REF!</definedName>
    <definedName name="XL2CAD_2006121410591000">#REF!</definedName>
    <definedName name="XL2CAD_2006121414245500" localSheetId="0">#REF!</definedName>
    <definedName name="XL2CAD_2006121414245500">#REF!</definedName>
    <definedName name="XL2CAD_2007082711051200" localSheetId="0">#REF!</definedName>
    <definedName name="XL2CAD_2007082711051200">#REF!</definedName>
    <definedName name="XL2CAD_2007101219303900" localSheetId="0">#REF!</definedName>
    <definedName name="XL2CAD_2007101219303900">#REF!</definedName>
    <definedName name="XL2CAD_2008030614382200" localSheetId="0">#REF!</definedName>
    <definedName name="XL2CAD_2008030614382200">#REF!</definedName>
    <definedName name="XL2CAD_2008032823412600" localSheetId="0">#REF!</definedName>
    <definedName name="XL2CAD_2008032823412600">#REF!</definedName>
    <definedName name="XL2CAD_2008040917460300" localSheetId="0">#REF!</definedName>
    <definedName name="XL2CAD_2008040917460300">#REF!</definedName>
    <definedName name="XL2CAD_2008041715245070" localSheetId="0">#REF!</definedName>
    <definedName name="XL2CAD_2008041715245070">#REF!</definedName>
    <definedName name="XL2CAD_2008041715291770" localSheetId="0">#REF!</definedName>
    <definedName name="XL2CAD_2008041715291770">#REF!</definedName>
    <definedName name="XL2CAD_2008041715311470" localSheetId="0">#REF!</definedName>
    <definedName name="XL2CAD_2008041715311470">#REF!</definedName>
    <definedName name="XL2CAD_2008041715315953" localSheetId="0">#REF!</definedName>
    <definedName name="XL2CAD_2008041715315953">#REF!</definedName>
    <definedName name="XL2CAD_2008041715332570" localSheetId="0">#REF!</definedName>
    <definedName name="XL2CAD_2008041715332570">#REF!</definedName>
    <definedName name="xls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MTRS" localSheetId="0">#REF!</definedName>
    <definedName name="XMTRS">#REF!</definedName>
    <definedName name="xx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x" localSheetId="0">IF(VLOOKUP(#REF!,PRICE_CIVIL,1,FALSE)=0,0,VLOOKUP(#REF!,PRICE_CIVIL,2,FALSE))</definedName>
    <definedName name="xxx">IF(VLOOKUP(#REF!,PRICE_CIVIL,1,FALSE)=0,0,VLOOKUP(#REF!,PRICE_CIVIL,2,FALSE))</definedName>
    <definedName name="xxxxxx" localSheetId="0">#REF!</definedName>
    <definedName name="xxxxxx">#REF!</definedName>
    <definedName name="y_strainer" localSheetId="0">#REF!</definedName>
    <definedName name="y_strainer">#REF!</definedName>
    <definedName name="yandudes" localSheetId="0">'[1]Raw Data'!#REF!</definedName>
    <definedName name="yandudes">'[1]Raw Data'!#REF!</definedName>
    <definedName name="YARD_INS" localSheetId="0">IF(#REF!="INS",VLOOKUP(#REF!,InsY,HLOOKUP(#REF!,YARD,2)+1,FALSE),0)</definedName>
    <definedName name="YARD_INS">IF(#REF!="INS",VLOOKUP(#REF!,InsY,HLOOKUP(#REF!,YARD,2)+1,FALSE),0)</definedName>
    <definedName name="YARD_LAB" localSheetId="0">(VLOOKUP(#REF!,YARDLAB,HLOOKUP(#REF!,YARD,2),FALSE)+(VLOOKUP(#REF!,YARDLAB,HLOOKUP(#REF!,YARD,2)+1,FALSE)-VLOOKUP(#REF!,YARDLAB,HLOOKUP(#REF!,YARD,2),FALSE))*(#REF!-HLOOKUP(#REF!,YARD,1))/(HLOOKUP(#REF!+2,YARD,1)-HLOOKUP(#REF!,YARD,1)))</definedName>
    <definedName name="YARD_LAB">(VLOOKUP(#REF!,YARDLAB,HLOOKUP(#REF!,YARD,2),FALSE)+(VLOOKUP(#REF!,YARDLAB,HLOOKUP(#REF!,YARD,2)+1,FALSE)-VLOOKUP(#REF!,YARDLAB,HLOOKUP(#REF!,YARD,2),FALSE))*(#REF!-HLOOKUP(#REF!,YARD,1))/(HLOOKUP(#REF!+2,YARD,1)-HLOOKUP(#REF!,YARD,1)))</definedName>
    <definedName name="YARD_MAT" localSheetId="0">VLOOKUP(#REF!,YARDMAT,HLOOKUP(#REF!,YARD,2)+1,FALSE)+(VLOOKUP(#REF!,YARDMAT,HLOOKUP(#REF!,YARD,2)+1+1,FALSE)-VLOOKUP(#REF!,YARDMAT,HLOOKUP(#REF!,YARD,2)+1,FALSE))*(#REF!-HLOOKUP(#REF!,YARD,1))/(HLOOKUP(#REF!+2,YARD,1)-HLOOKUP(#REF!,YARD,1))</definedName>
    <definedName name="YARD_MAT">VLOOKUP(#REF!,YARDMAT,HLOOKUP(#REF!,YARD,2)+1,FALSE)+(VLOOKUP(#REF!,YARDMAT,HLOOKUP(#REF!,YARD,2)+1+1,FALSE)-VLOOKUP(#REF!,YARDMAT,HLOOKUP(#REF!,YARD,2)+1,FALSE))*(#REF!-HLOOKUP(#REF!,YARD,1))/(HLOOKUP(#REF!+2,YARD,1)-HLOOKUP(#REF!,YARD,1))</definedName>
    <definedName name="Year" localSheetId="0">#REF!</definedName>
    <definedName name="Year">#REF!</definedName>
    <definedName name="z" localSheetId="0">#REF!</definedName>
    <definedName name="z">#REF!</definedName>
    <definedName name="ze" localSheetId="0">#REF!</definedName>
    <definedName name="ze">#REF!</definedName>
    <definedName name="Zone_eff_dis" localSheetId="0">#REF!</definedName>
    <definedName name="Zone_eff_dis">#REF!</definedName>
    <definedName name="Zone_impres_MI" localSheetId="0">#REF!</definedName>
    <definedName name="Zone_impres_MI">#REF!</definedName>
    <definedName name="zone_saisie" localSheetId="0">#REF!,#REF!,#REF!,#REF!</definedName>
    <definedName name="zone_saisie">#REF!,#REF!,#REF!,#REF!</definedName>
    <definedName name="zpr" localSheetId="0">#REF!</definedName>
    <definedName name="zpr">#REF!</definedName>
    <definedName name="zse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 localSheetId="0">#REF!</definedName>
    <definedName name="zx">#REF!</definedName>
    <definedName name="zy" localSheetId="0">#REF!</definedName>
    <definedName name="zy">#REF!</definedName>
    <definedName name="zz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건축" localSheetId="0">#REF!</definedName>
    <definedName name="건축">#REF!</definedName>
    <definedName name="공종" localSheetId="0">#REF!</definedName>
    <definedName name="공종">#REF!</definedName>
    <definedName name="구분" localSheetId="0">#REF!</definedName>
    <definedName name="구분">#REF!</definedName>
    <definedName name="기계" localSheetId="0">#REF!</definedName>
    <definedName name="기계">#REF!</definedName>
    <definedName name="기타" localSheetId="0">#REF!</definedName>
    <definedName name="기타">#REF!</definedName>
    <definedName name="뚜껑" localSheetId="0">[47]C3!#REF!</definedName>
    <definedName name="뚜껑">[47]C3!#REF!</definedName>
    <definedName name="사진" localSheetId="0">#REF!</definedName>
    <definedName name="사진">#REF!</definedName>
    <definedName name="소모비" localSheetId="0">#REF!</definedName>
    <definedName name="소모비">#REF!</definedName>
    <definedName name="작업계획" localSheetId="0">#REF!</definedName>
    <definedName name="작업계획">#REF!</definedName>
    <definedName name="전기계장" localSheetId="0">#REF!</definedName>
    <definedName name="전기계장">#REF!</definedName>
    <definedName name="중기" localSheetId="0">#REF!</definedName>
    <definedName name="중기">#REF!</definedName>
    <definedName name="집계SHEET" localSheetId="0">[48]당초!#REF!</definedName>
    <definedName name="집계SHEET">[48]당초!#REF!</definedName>
    <definedName name="ㅌ" localSheetId="0">'[49]#3E1_GCR'!#REF!</definedName>
    <definedName name="ㅌ">'[49]#3E1_GCR'!#REF!</definedName>
    <definedName name="토목" localSheetId="0">#REF!</definedName>
    <definedName name="토목">#REF!</definedName>
    <definedName name="표지1" localSheetId="0">#REF!</definedName>
    <definedName name="표지1">#REF!</definedName>
    <definedName name="空調労務割掛">#N/A</definedName>
    <definedName name="空調継手・支持金物" localSheetId="0">[50]C1ㅇ!#REF!</definedName>
    <definedName name="空調継手・支持金物">[50]C1ㅇ!#REF!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6" i="1" l="1"/>
  <c r="P104" i="1"/>
  <c r="E99" i="1"/>
  <c r="V98" i="1"/>
  <c r="U98" i="1"/>
  <c r="T98" i="1"/>
  <c r="S98" i="1"/>
  <c r="R98" i="1"/>
  <c r="Q98" i="1"/>
  <c r="P98" i="1"/>
  <c r="O98" i="1"/>
  <c r="W98" i="1" s="1"/>
  <c r="N98" i="1"/>
  <c r="M98" i="1"/>
  <c r="L98" i="1"/>
  <c r="K98" i="1"/>
  <c r="J98" i="1"/>
  <c r="J100" i="1" s="1"/>
  <c r="V97" i="1"/>
  <c r="U97" i="1"/>
  <c r="T97" i="1"/>
  <c r="S97" i="1"/>
  <c r="R97" i="1"/>
  <c r="Q97" i="1"/>
  <c r="P97" i="1"/>
  <c r="O97" i="1"/>
  <c r="N97" i="1"/>
  <c r="W97" i="1" s="1"/>
  <c r="Y97" i="1" s="1"/>
  <c r="M97" i="1"/>
  <c r="L97" i="1"/>
  <c r="K97" i="1"/>
  <c r="K99" i="1" s="1"/>
  <c r="L99" i="1" s="1"/>
  <c r="M99" i="1" s="1"/>
  <c r="J97" i="1"/>
  <c r="J99" i="1" s="1"/>
  <c r="H97" i="1"/>
  <c r="H99" i="1" s="1"/>
  <c r="G97" i="1"/>
  <c r="G99" i="1" s="1"/>
  <c r="F97" i="1"/>
  <c r="F99" i="1" s="1"/>
  <c r="E97" i="1"/>
  <c r="W96" i="1"/>
  <c r="W95" i="1"/>
  <c r="W94" i="1"/>
  <c r="W93" i="1"/>
  <c r="Y93" i="1" s="1"/>
  <c r="W92" i="1"/>
  <c r="W91" i="1"/>
  <c r="Y91" i="1" s="1"/>
  <c r="W90" i="1"/>
  <c r="W89" i="1"/>
  <c r="Y89" i="1" s="1"/>
  <c r="F89" i="1"/>
  <c r="W88" i="1"/>
  <c r="W87" i="1"/>
  <c r="Y87" i="1" s="1"/>
  <c r="F87" i="1"/>
  <c r="W86" i="1"/>
  <c r="Y85" i="1"/>
  <c r="W85" i="1"/>
  <c r="J82" i="1"/>
  <c r="K82" i="1" s="1"/>
  <c r="V80" i="1"/>
  <c r="U80" i="1"/>
  <c r="T80" i="1"/>
  <c r="S80" i="1"/>
  <c r="R80" i="1"/>
  <c r="Q80" i="1"/>
  <c r="P80" i="1"/>
  <c r="O80" i="1"/>
  <c r="N80" i="1"/>
  <c r="M80" i="1"/>
  <c r="L80" i="1"/>
  <c r="L82" i="1" s="1"/>
  <c r="K80" i="1"/>
  <c r="J80" i="1"/>
  <c r="W80" i="1" s="1"/>
  <c r="V79" i="1"/>
  <c r="U79" i="1"/>
  <c r="T79" i="1"/>
  <c r="S79" i="1"/>
  <c r="R79" i="1"/>
  <c r="R103" i="1" s="1"/>
  <c r="Q79" i="1"/>
  <c r="P79" i="1"/>
  <c r="O79" i="1"/>
  <c r="N79" i="1"/>
  <c r="M79" i="1"/>
  <c r="L79" i="1"/>
  <c r="K79" i="1"/>
  <c r="K81" i="1" s="1"/>
  <c r="J79" i="1"/>
  <c r="J103" i="1" s="1"/>
  <c r="H79" i="1"/>
  <c r="H81" i="1" s="1"/>
  <c r="G79" i="1"/>
  <c r="G81" i="1" s="1"/>
  <c r="E79" i="1"/>
  <c r="E81" i="1" s="1"/>
  <c r="W78" i="1"/>
  <c r="W77" i="1"/>
  <c r="Y77" i="1" s="1"/>
  <c r="F77" i="1"/>
  <c r="W76" i="1"/>
  <c r="W75" i="1"/>
  <c r="Y75" i="1" s="1"/>
  <c r="F75" i="1"/>
  <c r="G71" i="1"/>
  <c r="E71" i="1"/>
  <c r="V70" i="1"/>
  <c r="U70" i="1"/>
  <c r="T70" i="1"/>
  <c r="S70" i="1"/>
  <c r="R70" i="1"/>
  <c r="R104" i="1" s="1"/>
  <c r="Q70" i="1"/>
  <c r="P70" i="1"/>
  <c r="O70" i="1"/>
  <c r="N70" i="1"/>
  <c r="M70" i="1"/>
  <c r="L70" i="1"/>
  <c r="K70" i="1"/>
  <c r="J70" i="1"/>
  <c r="W70" i="1" s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W69" i="1" s="1"/>
  <c r="Y69" i="1" s="1"/>
  <c r="H69" i="1"/>
  <c r="H71" i="1" s="1"/>
  <c r="G69" i="1"/>
  <c r="W68" i="1"/>
  <c r="W67" i="1"/>
  <c r="Y67" i="1" s="1"/>
  <c r="F67" i="1"/>
  <c r="W66" i="1"/>
  <c r="W65" i="1"/>
  <c r="Y65" i="1" s="1"/>
  <c r="W64" i="1"/>
  <c r="W63" i="1"/>
  <c r="Y63" i="1" s="1"/>
  <c r="F63" i="1"/>
  <c r="W62" i="1"/>
  <c r="W61" i="1"/>
  <c r="Y61" i="1" s="1"/>
  <c r="F61" i="1"/>
  <c r="F69" i="1" s="1"/>
  <c r="W60" i="1"/>
  <c r="W59" i="1"/>
  <c r="Y59" i="1" s="1"/>
  <c r="W58" i="1"/>
  <c r="W57" i="1"/>
  <c r="Y57" i="1" s="1"/>
  <c r="W56" i="1"/>
  <c r="W55" i="1"/>
  <c r="Y55" i="1" s="1"/>
  <c r="W54" i="1"/>
  <c r="W53" i="1"/>
  <c r="Y53" i="1" s="1"/>
  <c r="W52" i="1"/>
  <c r="W51" i="1"/>
  <c r="Y51" i="1" s="1"/>
  <c r="W50" i="1"/>
  <c r="W49" i="1"/>
  <c r="Y49" i="1" s="1"/>
  <c r="E45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J46" i="1" s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J45" i="1" s="1"/>
  <c r="H43" i="1"/>
  <c r="H45" i="1" s="1"/>
  <c r="G43" i="1"/>
  <c r="G45" i="1" s="1"/>
  <c r="F43" i="1"/>
  <c r="F45" i="1" s="1"/>
  <c r="E43" i="1"/>
  <c r="W42" i="1"/>
  <c r="W41" i="1"/>
  <c r="Y41" i="1" s="1"/>
  <c r="W40" i="1"/>
  <c r="W39" i="1"/>
  <c r="Y39" i="1" s="1"/>
  <c r="W38" i="1"/>
  <c r="W37" i="1"/>
  <c r="Y37" i="1" s="1"/>
  <c r="W36" i="1"/>
  <c r="W35" i="1"/>
  <c r="Y35" i="1" s="1"/>
  <c r="W34" i="1"/>
  <c r="W33" i="1"/>
  <c r="Y33" i="1" s="1"/>
  <c r="W32" i="1"/>
  <c r="W31" i="1"/>
  <c r="Y31" i="1" s="1"/>
  <c r="W30" i="1"/>
  <c r="W29" i="1"/>
  <c r="Y29" i="1" s="1"/>
  <c r="W28" i="1"/>
  <c r="W27" i="1"/>
  <c r="Y27" i="1" s="1"/>
  <c r="W26" i="1"/>
  <c r="W25" i="1"/>
  <c r="Y25" i="1" s="1"/>
  <c r="W24" i="1"/>
  <c r="W23" i="1"/>
  <c r="Y23" i="1" s="1"/>
  <c r="J20" i="1"/>
  <c r="J19" i="1"/>
  <c r="H19" i="1"/>
  <c r="V18" i="1"/>
  <c r="V104" i="1" s="1"/>
  <c r="V106" i="1" s="1"/>
  <c r="U18" i="1"/>
  <c r="U104" i="1" s="1"/>
  <c r="T18" i="1"/>
  <c r="T104" i="1" s="1"/>
  <c r="S18" i="1"/>
  <c r="S104" i="1" s="1"/>
  <c r="R18" i="1"/>
  <c r="Q18" i="1"/>
  <c r="P18" i="1"/>
  <c r="O18" i="1"/>
  <c r="O104" i="1" s="1"/>
  <c r="N18" i="1"/>
  <c r="N104" i="1" s="1"/>
  <c r="M18" i="1"/>
  <c r="M104" i="1" s="1"/>
  <c r="L18" i="1"/>
  <c r="L104" i="1" s="1"/>
  <c r="K18" i="1"/>
  <c r="K104" i="1" s="1"/>
  <c r="J18" i="1"/>
  <c r="W18" i="1" s="1"/>
  <c r="V17" i="1"/>
  <c r="U17" i="1"/>
  <c r="T17" i="1"/>
  <c r="S17" i="1"/>
  <c r="R17" i="1"/>
  <c r="Q17" i="1"/>
  <c r="Q103" i="1" s="1"/>
  <c r="P17" i="1"/>
  <c r="P103" i="1" s="1"/>
  <c r="O17" i="1"/>
  <c r="N17" i="1"/>
  <c r="M17" i="1"/>
  <c r="L17" i="1"/>
  <c r="L103" i="1" s="1"/>
  <c r="K17" i="1"/>
  <c r="K103" i="1" s="1"/>
  <c r="J17" i="1"/>
  <c r="W17" i="1" s="1"/>
  <c r="H17" i="1"/>
  <c r="H103" i="1" s="1"/>
  <c r="H104" i="1" s="1"/>
  <c r="G17" i="1"/>
  <c r="G19" i="1" s="1"/>
  <c r="F17" i="1"/>
  <c r="F19" i="1" s="1"/>
  <c r="E17" i="1"/>
  <c r="E19" i="1" s="1"/>
  <c r="C17" i="1"/>
  <c r="C19" i="1" s="1"/>
  <c r="W16" i="1"/>
  <c r="W15" i="1"/>
  <c r="Y15" i="1" s="1"/>
  <c r="W14" i="1"/>
  <c r="W13" i="1"/>
  <c r="Y13" i="1" s="1"/>
  <c r="W12" i="1"/>
  <c r="W11" i="1"/>
  <c r="Y11" i="1" s="1"/>
  <c r="W10" i="1"/>
  <c r="W9" i="1"/>
  <c r="Y9" i="1" s="1"/>
  <c r="W8" i="1"/>
  <c r="W7" i="1"/>
  <c r="Y7" i="1" s="1"/>
  <c r="K100" i="1" l="1"/>
  <c r="F71" i="1"/>
  <c r="J105" i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W105" i="1" s="1"/>
  <c r="M19" i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K46" i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K45" i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M82" i="1"/>
  <c r="O99" i="1"/>
  <c r="P99" i="1" s="1"/>
  <c r="Q99" i="1" s="1"/>
  <c r="R99" i="1" s="1"/>
  <c r="S99" i="1" s="1"/>
  <c r="T99" i="1" s="1"/>
  <c r="U99" i="1" s="1"/>
  <c r="V99" i="1" s="1"/>
  <c r="W99" i="1" s="1"/>
  <c r="Y99" i="1" s="1"/>
  <c r="L100" i="1"/>
  <c r="M100" i="1" s="1"/>
  <c r="N100" i="1" s="1"/>
  <c r="N82" i="1"/>
  <c r="Y17" i="1"/>
  <c r="L81" i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O82" i="1"/>
  <c r="P82" i="1" s="1"/>
  <c r="Q82" i="1" s="1"/>
  <c r="R82" i="1" s="1"/>
  <c r="S82" i="1" s="1"/>
  <c r="T82" i="1" s="1"/>
  <c r="U82" i="1" s="1"/>
  <c r="V82" i="1" s="1"/>
  <c r="W82" i="1" s="1"/>
  <c r="W43" i="1"/>
  <c r="Y43" i="1" s="1"/>
  <c r="S103" i="1"/>
  <c r="N99" i="1"/>
  <c r="T103" i="1"/>
  <c r="K19" i="1"/>
  <c r="L20" i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J72" i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E103" i="1"/>
  <c r="E104" i="1" s="1"/>
  <c r="M103" i="1"/>
  <c r="W103" i="1" s="1"/>
  <c r="U103" i="1"/>
  <c r="Q104" i="1"/>
  <c r="O100" i="1"/>
  <c r="P100" i="1" s="1"/>
  <c r="Q100" i="1" s="1"/>
  <c r="R100" i="1" s="1"/>
  <c r="S100" i="1" s="1"/>
  <c r="T100" i="1" s="1"/>
  <c r="U100" i="1" s="1"/>
  <c r="V100" i="1" s="1"/>
  <c r="W100" i="1" s="1"/>
  <c r="L19" i="1"/>
  <c r="J71" i="1"/>
  <c r="F79" i="1"/>
  <c r="F103" i="1" s="1"/>
  <c r="N103" i="1"/>
  <c r="V103" i="1"/>
  <c r="J81" i="1"/>
  <c r="J104" i="1"/>
  <c r="W79" i="1"/>
  <c r="G103" i="1"/>
  <c r="G104" i="1" s="1"/>
  <c r="O103" i="1"/>
  <c r="W44" i="1"/>
  <c r="K20" i="1"/>
  <c r="Y45" i="1" l="1"/>
  <c r="F104" i="1"/>
  <c r="I103" i="1"/>
  <c r="I59" i="1"/>
  <c r="I55" i="1"/>
  <c r="I51" i="1"/>
  <c r="I39" i="1"/>
  <c r="I35" i="1"/>
  <c r="I31" i="1"/>
  <c r="I27" i="1"/>
  <c r="I23" i="1"/>
  <c r="I9" i="1"/>
  <c r="I85" i="1"/>
  <c r="I93" i="1"/>
  <c r="I65" i="1"/>
  <c r="I15" i="1"/>
  <c r="I11" i="1"/>
  <c r="I7" i="1"/>
  <c r="I13" i="1"/>
  <c r="I95" i="1"/>
  <c r="I91" i="1"/>
  <c r="I57" i="1"/>
  <c r="I53" i="1"/>
  <c r="I49" i="1"/>
  <c r="I41" i="1"/>
  <c r="I37" i="1"/>
  <c r="I33" i="1"/>
  <c r="I29" i="1"/>
  <c r="I25" i="1"/>
  <c r="I89" i="1"/>
  <c r="I87" i="1"/>
  <c r="I77" i="1"/>
  <c r="I17" i="1"/>
  <c r="I19" i="1" s="1"/>
  <c r="I97" i="1"/>
  <c r="I99" i="1" s="1"/>
  <c r="I75" i="1"/>
  <c r="I61" i="1"/>
  <c r="I67" i="1"/>
  <c r="I69" i="1"/>
  <c r="I71" i="1" s="1"/>
  <c r="I63" i="1"/>
  <c r="I43" i="1"/>
  <c r="I45" i="1" s="1"/>
  <c r="Y81" i="1"/>
  <c r="Y19" i="1"/>
  <c r="K72" i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Y71" i="1" s="1"/>
  <c r="J106" i="1"/>
  <c r="I79" i="1"/>
  <c r="F81" i="1"/>
  <c r="I81" i="1" s="1"/>
  <c r="W104" i="1"/>
  <c r="J115" i="1" l="1"/>
  <c r="J113" i="1"/>
  <c r="K106" i="1"/>
  <c r="L106" i="1" s="1"/>
  <c r="M106" i="1" s="1"/>
  <c r="N106" i="1" s="1"/>
  <c r="O106" i="1" s="1"/>
  <c r="P106" i="1" s="1"/>
  <c r="Q106" i="1" s="1"/>
  <c r="R106" i="1" s="1"/>
  <c r="S106" i="1" s="1"/>
  <c r="T106" i="1" s="1"/>
  <c r="U106" i="1" s="1"/>
  <c r="W106" i="1" s="1"/>
  <c r="Y10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A1D39E66-0743-4952-BD9A-0DDC10E8B6B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AAE letter no 110, 6jan18</t>
        </r>
      </text>
    </comment>
    <comment ref="AE3" authorId="0" shapeId="0" xr:uid="{2BFA17CE-E675-475E-A83F-363D262E6C5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AAE letter no 249, 26jul18</t>
        </r>
      </text>
    </comment>
    <comment ref="H4" authorId="0" shapeId="0" xr:uid="{A0CB6BDA-93F6-4CA4-8D41-FAB89AB8B93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data are taken manually from the budget revised data made by PM or by senior management</t>
        </r>
      </text>
    </comment>
    <comment ref="AC4" authorId="0" shapeId="0" xr:uid="{6967296B-0DCE-481F-8086-AE73525767B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AAE lett no 099, 24dec17. </t>
        </r>
      </text>
    </comment>
    <comment ref="J7" authorId="0" shapeId="0" xr:uid="{7B50DEF2-BCFE-4AB5-8159-A1D23383F81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cost is splited on the timeline based on the project schedule</t>
        </r>
      </text>
    </comment>
    <comment ref="J8" authorId="0" shapeId="0" xr:uid="{EA25B6E7-31B4-4F6E-8EA3-956FBE1D028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data are taken from the cost account dept on monthly bases</t>
        </r>
      </text>
    </comment>
    <comment ref="AJ15" authorId="0" shapeId="0" xr:uid="{7F8163A9-6199-43BF-83B8-11EBB9D6F1A2}">
      <text>
        <r>
          <rPr>
            <b/>
            <sz val="10"/>
            <color indexed="81"/>
            <rFont val="Calibri"/>
            <family val="2"/>
          </rPr>
          <t>Author:</t>
        </r>
        <r>
          <rPr>
            <sz val="10"/>
            <color indexed="81"/>
            <rFont val="Calibri"/>
            <family val="2"/>
          </rPr>
          <t xml:space="preserve">
after meeting with QC manager to reduce the cost of the qc on the project budget
</t>
        </r>
      </text>
    </comment>
    <comment ref="AC30" authorId="0" shapeId="0" xr:uid="{022F4A9B-90FD-43E5-ABD7-72D29136373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 ton additional material (contingency)</t>
        </r>
      </text>
    </comment>
    <comment ref="AE30" authorId="0" shapeId="0" xr:uid="{075CE52E-D3A9-49DB-AA77-C6CDFF676184}">
      <text>
        <r>
          <rPr>
            <b/>
            <sz val="10"/>
            <color indexed="81"/>
            <rFont val="Calibri"/>
            <family val="2"/>
          </rPr>
          <t>Author:</t>
        </r>
        <r>
          <rPr>
            <sz val="10"/>
            <color indexed="81"/>
            <rFont val="Calibri"/>
            <family val="2"/>
          </rPr>
          <t xml:space="preserve">
canyoning platform</t>
        </r>
      </text>
    </comment>
    <comment ref="E31" authorId="0" shapeId="0" xr:uid="{5AC775FC-8845-4EFC-80DF-0E7A14539D6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saving in your budget
estiamted 17K m2 but the real is 6k m2</t>
        </r>
      </text>
    </comment>
    <comment ref="AE41" authorId="0" shapeId="0" xr:uid="{E3140D87-A432-47C4-8C46-658C56F81D9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10% for studs</t>
        </r>
      </text>
    </comment>
    <comment ref="J50" authorId="0" shapeId="0" xr:uid="{917A8C93-020E-4C44-B232-EE133D20FE8F}">
      <text>
        <r>
          <rPr>
            <b/>
            <sz val="10"/>
            <color indexed="81"/>
            <rFont val="Calibri"/>
            <family val="2"/>
          </rPr>
          <t>Author:</t>
        </r>
        <r>
          <rPr>
            <sz val="10"/>
            <color indexed="81"/>
            <rFont val="Calibri"/>
            <family val="2"/>
          </rPr>
          <t xml:space="preserve">
28,206 of this 80,041 this cost is located wrongly for survey of arab land, to be modified with oaccountants
</t>
        </r>
      </text>
    </comment>
    <comment ref="W53" authorId="0" shapeId="0" xr:uid="{C923B3BC-BF2A-45F9-B9AD-EC67DDE1517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140K paid to RAV
240K committ to RAV but I will give only 150K
600K to Mulhen</t>
        </r>
      </text>
    </comment>
    <comment ref="J66" authorId="0" shapeId="0" xr:uid="{471F23CC-AD7A-4B65-A5C5-14A6A40DDF1D}">
      <text>
        <r>
          <rPr>
            <b/>
            <sz val="10"/>
            <color indexed="81"/>
            <rFont val="Calibri"/>
            <family val="2"/>
          </rPr>
          <t>Author:</t>
        </r>
        <r>
          <rPr>
            <sz val="10"/>
            <color indexed="81"/>
            <rFont val="Calibri"/>
            <family val="2"/>
          </rPr>
          <t xml:space="preserve">
3rd party-
advance payment AYZ</t>
        </r>
      </text>
    </comment>
    <comment ref="L66" authorId="0" shapeId="0" xr:uid="{31C068EB-8CCD-400D-BD12-996371C0995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check the details</t>
        </r>
      </text>
    </comment>
    <comment ref="B85" authorId="0" shapeId="0" xr:uid="{BE6E16FB-A710-4553-8250-9D587D77B0F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other</t>
        </r>
      </text>
    </comment>
    <comment ref="J111" authorId="0" shapeId="0" xr:uid="{47027CB7-274B-4F15-A4F7-5DBF4896EF44}">
      <text>
        <r>
          <rPr>
            <b/>
            <sz val="10"/>
            <color indexed="81"/>
            <rFont val="Calibri"/>
            <family val="2"/>
          </rPr>
          <t>Author:</t>
        </r>
        <r>
          <rPr>
            <sz val="10"/>
            <color indexed="81"/>
            <rFont val="Calibri"/>
            <family val="2"/>
          </rPr>
          <t xml:space="preserve">
from cash in sheet</t>
        </r>
      </text>
    </comment>
  </commentList>
</comments>
</file>

<file path=xl/sharedStrings.xml><?xml version="1.0" encoding="utf-8"?>
<sst xmlns="http://schemas.openxmlformats.org/spreadsheetml/2006/main" count="165" uniqueCount="73">
  <si>
    <t>BOQ</t>
  </si>
  <si>
    <t>BUDGET</t>
  </si>
  <si>
    <t>PLANNED/ACTUAL BREAKDOWN</t>
  </si>
  <si>
    <t>Sum</t>
  </si>
  <si>
    <t>Item</t>
  </si>
  <si>
    <t>QTY 
hr or tons</t>
  </si>
  <si>
    <t>U Cost 
qr/h-ton</t>
  </si>
  <si>
    <t>orgnl budg 
qr</t>
  </si>
  <si>
    <t>Rev1 budg 
qr</t>
  </si>
  <si>
    <t>Rev2 budg
qr</t>
  </si>
  <si>
    <t>Rev3 budg
qr</t>
  </si>
  <si>
    <t>%</t>
  </si>
  <si>
    <t>Total</t>
  </si>
  <si>
    <t>Remaining</t>
  </si>
  <si>
    <t>Manpower</t>
  </si>
  <si>
    <t>Production (70 h/t)</t>
  </si>
  <si>
    <t>EAC</t>
  </si>
  <si>
    <t>hrs</t>
  </si>
  <si>
    <t xml:space="preserve">AC </t>
  </si>
  <si>
    <t>Engineering (3 h/t)</t>
  </si>
  <si>
    <t>Projects (7 h/t)</t>
  </si>
  <si>
    <t>Plan</t>
  </si>
  <si>
    <t>Actual</t>
  </si>
  <si>
    <t>Construction/Site (60 h/t)</t>
  </si>
  <si>
    <t>QHSE (4 h/t)</t>
  </si>
  <si>
    <t>Total Plan</t>
  </si>
  <si>
    <t>Total Actual</t>
  </si>
  <si>
    <t>Accum Total Plan</t>
  </si>
  <si>
    <t>Accum Total Actual</t>
  </si>
  <si>
    <t>Material</t>
  </si>
  <si>
    <t>Steel SectionA ton</t>
  </si>
  <si>
    <t>Steel SectionB ton</t>
  </si>
  <si>
    <t>Steel Plates ton</t>
  </si>
  <si>
    <t>Studs m2</t>
  </si>
  <si>
    <t>Light Items</t>
  </si>
  <si>
    <t>Wood Items  ton</t>
  </si>
  <si>
    <t>Painting Primer  m2</t>
  </si>
  <si>
    <t>Fasteners ton</t>
  </si>
  <si>
    <t>Consumables  ton</t>
  </si>
  <si>
    <t>Furnitures</t>
  </si>
  <si>
    <t>Subcontractor</t>
  </si>
  <si>
    <t>Designer</t>
  </si>
  <si>
    <t>Engineering Shop Drawing</t>
  </si>
  <si>
    <t>Fire proofing A m2</t>
  </si>
  <si>
    <t>Fire proofing B m2</t>
  </si>
  <si>
    <t>Galvanization ton</t>
  </si>
  <si>
    <t>Third Party Inspection  visits</t>
  </si>
  <si>
    <t>Survey  months</t>
  </si>
  <si>
    <t>Others- Handrails items</t>
  </si>
  <si>
    <t>Space frame&amp; space frame fire proof</t>
  </si>
  <si>
    <t>Space frame- fire proofing</t>
  </si>
  <si>
    <t>Equipment, Tools, and trans</t>
  </si>
  <si>
    <t>Tools</t>
  </si>
  <si>
    <t>Transportation Trip</t>
  </si>
  <si>
    <t>Others</t>
  </si>
  <si>
    <t>Contingency</t>
  </si>
  <si>
    <t>Vehicle expense/allowance</t>
  </si>
  <si>
    <t>Site mobilization</t>
  </si>
  <si>
    <t>Other</t>
  </si>
  <si>
    <t>Management provision</t>
  </si>
  <si>
    <t>Cost of car shed items</t>
  </si>
  <si>
    <t>omitted</t>
  </si>
  <si>
    <t>Summation</t>
  </si>
  <si>
    <t>Accum Total Plan (PV)</t>
  </si>
  <si>
    <t>Accum Total Actual (AC)</t>
  </si>
  <si>
    <t>Cash IN</t>
  </si>
  <si>
    <t>Payment Application</t>
  </si>
  <si>
    <t>Payment Certificate</t>
  </si>
  <si>
    <t>Collection</t>
  </si>
  <si>
    <t>Payment Application / Actual Cost</t>
  </si>
  <si>
    <t>pay of cost</t>
  </si>
  <si>
    <t>make forecast per month for how many pay certf you will make each month/cost</t>
  </si>
  <si>
    <t>pay to project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</si>
</sst>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9"/>
      <color theme="4" tint="-0.499984740745262"/>
      <name val="Arial Narrow"/>
      <family val="2"/>
    </font>
    <font>
      <sz val="10"/>
      <color theme="1"/>
      <name val="Arial Narrow"/>
      <family val="2"/>
    </font>
    <font>
      <sz val="10"/>
      <color theme="1" tint="4.9989318521683403E-2"/>
      <name val="Arial Narrow"/>
      <family val="2"/>
    </font>
    <font>
      <sz val="10"/>
      <name val="Arial Narrow"/>
      <family val="2"/>
    </font>
    <font>
      <sz val="10"/>
      <color theme="4" tint="-0.499984740745262"/>
      <name val="Arial Narrow"/>
      <family val="2"/>
    </font>
    <font>
      <sz val="10"/>
      <color rgb="FF3F3F76"/>
      <name val="Calibri"/>
      <family val="2"/>
      <scheme val="minor"/>
    </font>
    <font>
      <sz val="10"/>
      <color rgb="FF0070C0"/>
      <name val="Arial Narrow"/>
      <family val="2"/>
    </font>
    <font>
      <sz val="10"/>
      <color theme="9" tint="-0.499984740745262"/>
      <name val="Arial Narrow"/>
      <family val="2"/>
    </font>
    <font>
      <b/>
      <sz val="10"/>
      <color theme="1"/>
      <name val="Arial Narrow"/>
      <family val="2"/>
    </font>
    <font>
      <sz val="10"/>
      <color theme="2" tint="-0.749992370372631"/>
      <name val="Arial Narrow"/>
      <family val="2"/>
    </font>
    <font>
      <b/>
      <sz val="10"/>
      <color theme="1" tint="4.9989318521683403E-2"/>
      <name val="Arial Narrow"/>
      <family val="2"/>
    </font>
    <font>
      <b/>
      <sz val="10"/>
      <color theme="4" tint="-0.499984740745262"/>
      <name val="Arial Narrow"/>
      <family val="2"/>
    </font>
    <font>
      <b/>
      <sz val="10"/>
      <color theme="0" tint="-0.34998626667073579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70C0"/>
      <name val="Arial Narrow"/>
      <family val="2"/>
    </font>
    <font>
      <b/>
      <sz val="11"/>
      <color theme="1" tint="4.9989318521683403E-2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rgb="FF000000"/>
      <name val="Arial Narrow"/>
      <family val="2"/>
    </font>
    <font>
      <b/>
      <sz val="11"/>
      <color rgb="FF0070C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Calibri"/>
      <family val="2"/>
    </font>
    <font>
      <sz val="10"/>
      <color indexed="8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9AB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B050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rgb="FF00B050"/>
      </top>
      <bottom style="thin">
        <color rgb="FF00B05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63">
    <xf numFmtId="0" fontId="0" fillId="0" borderId="0" xfId="0"/>
    <xf numFmtId="0" fontId="3" fillId="3" borderId="0" xfId="0" applyFont="1" applyFill="1"/>
    <xf numFmtId="3" fontId="3" fillId="0" borderId="0" xfId="0" applyNumberFormat="1" applyFont="1"/>
    <xf numFmtId="0" fontId="4" fillId="3" borderId="0" xfId="0" applyFont="1" applyFill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4" fontId="5" fillId="0" borderId="0" xfId="1" applyNumberFormat="1" applyFont="1" applyFill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164" fontId="5" fillId="0" borderId="6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3" borderId="0" xfId="0" applyFont="1" applyFill="1"/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/>
    <xf numFmtId="0" fontId="4" fillId="4" borderId="9" xfId="0" applyFont="1" applyFill="1" applyBorder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164" fontId="5" fillId="0" borderId="0" xfId="1" applyNumberFormat="1" applyFont="1" applyFill="1" applyAlignment="1"/>
    <xf numFmtId="164" fontId="5" fillId="0" borderId="6" xfId="1" applyNumberFormat="1" applyFont="1" applyFill="1" applyBorder="1" applyAlignment="1"/>
    <xf numFmtId="0" fontId="4" fillId="3" borderId="0" xfId="0" applyFont="1" applyFill="1" applyAlignment="1">
      <alignment vertical="top"/>
    </xf>
    <xf numFmtId="0" fontId="4" fillId="4" borderId="10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 wrapText="1"/>
    </xf>
    <xf numFmtId="17" fontId="4" fillId="4" borderId="11" xfId="0" applyNumberFormat="1" applyFont="1" applyFill="1" applyBorder="1" applyAlignment="1">
      <alignment horizontal="center" vertical="top"/>
    </xf>
    <xf numFmtId="17" fontId="4" fillId="4" borderId="11" xfId="0" applyNumberFormat="1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/>
    </xf>
    <xf numFmtId="17" fontId="4" fillId="4" borderId="1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 wrapText="1"/>
    </xf>
    <xf numFmtId="164" fontId="5" fillId="0" borderId="0" xfId="1" applyNumberFormat="1" applyFont="1" applyFill="1" applyAlignment="1">
      <alignment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vertical="top"/>
    </xf>
    <xf numFmtId="0" fontId="5" fillId="0" borderId="0" xfId="0" applyFont="1" applyFill="1" applyAlignment="1">
      <alignment horizontal="right" vertical="top"/>
    </xf>
    <xf numFmtId="10" fontId="5" fillId="0" borderId="0" xfId="2" applyNumberFormat="1" applyFont="1" applyFill="1" applyAlignment="1">
      <alignment vertical="top"/>
    </xf>
    <xf numFmtId="10" fontId="5" fillId="0" borderId="0" xfId="2" applyNumberFormat="1" applyFont="1" applyFill="1" applyAlignment="1"/>
    <xf numFmtId="164" fontId="4" fillId="0" borderId="0" xfId="1" applyNumberFormat="1" applyFont="1" applyFill="1" applyAlignment="1">
      <alignment vertical="top"/>
    </xf>
    <xf numFmtId="164" fontId="3" fillId="3" borderId="0" xfId="0" applyNumberFormat="1" applyFont="1" applyFill="1"/>
    <xf numFmtId="0" fontId="6" fillId="3" borderId="0" xfId="0" applyFont="1" applyFill="1"/>
    <xf numFmtId="0" fontId="4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right"/>
    </xf>
    <xf numFmtId="0" fontId="7" fillId="4" borderId="14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164" fontId="6" fillId="3" borderId="0" xfId="0" applyNumberFormat="1" applyFont="1" applyFill="1" applyAlignment="1">
      <alignment horizontal="center"/>
    </xf>
    <xf numFmtId="0" fontId="8" fillId="3" borderId="0" xfId="0" applyFont="1" applyFill="1"/>
    <xf numFmtId="0" fontId="8" fillId="3" borderId="5" xfId="0" applyFont="1" applyFill="1" applyBorder="1"/>
    <xf numFmtId="0" fontId="9" fillId="3" borderId="0" xfId="0" applyFont="1" applyFill="1"/>
    <xf numFmtId="0" fontId="10" fillId="0" borderId="0" xfId="0" applyFont="1" applyFill="1" applyBorder="1" applyAlignment="1">
      <alignment horizontal="left"/>
    </xf>
    <xf numFmtId="164" fontId="10" fillId="0" borderId="17" xfId="1" applyNumberFormat="1" applyFont="1" applyFill="1" applyBorder="1" applyAlignment="1">
      <alignment horizontal="right"/>
    </xf>
    <xf numFmtId="0" fontId="10" fillId="0" borderId="17" xfId="0" applyFont="1" applyFill="1" applyBorder="1" applyAlignment="1">
      <alignment horizontal="center"/>
    </xf>
    <xf numFmtId="164" fontId="10" fillId="3" borderId="17" xfId="1" applyNumberFormat="1" applyFont="1" applyFill="1" applyBorder="1" applyAlignment="1">
      <alignment horizontal="right"/>
    </xf>
    <xf numFmtId="9" fontId="10" fillId="3" borderId="17" xfId="2" applyFont="1" applyFill="1" applyBorder="1" applyAlignment="1">
      <alignment horizontal="right"/>
    </xf>
    <xf numFmtId="165" fontId="9" fillId="3" borderId="17" xfId="0" applyNumberFormat="1" applyFont="1" applyFill="1" applyBorder="1"/>
    <xf numFmtId="164" fontId="9" fillId="3" borderId="17" xfId="0" applyNumberFormat="1" applyFont="1" applyFill="1" applyBorder="1"/>
    <xf numFmtId="164" fontId="9" fillId="4" borderId="17" xfId="0" applyNumberFormat="1" applyFont="1" applyFill="1" applyBorder="1"/>
    <xf numFmtId="164" fontId="9" fillId="4" borderId="18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/>
    <xf numFmtId="164" fontId="11" fillId="5" borderId="0" xfId="0" applyNumberFormat="1" applyFont="1" applyFill="1" applyAlignment="1">
      <alignment horizontal="center" vertical="center" wrapText="1"/>
    </xf>
    <xf numFmtId="164" fontId="12" fillId="3" borderId="0" xfId="0" applyNumberFormat="1" applyFont="1" applyFill="1" applyAlignment="1">
      <alignment horizontal="right"/>
    </xf>
    <xf numFmtId="164" fontId="12" fillId="3" borderId="5" xfId="0" applyNumberFormat="1" applyFont="1" applyFill="1" applyBorder="1" applyAlignment="1">
      <alignment horizontal="right"/>
    </xf>
    <xf numFmtId="0" fontId="9" fillId="0" borderId="17" xfId="0" applyFont="1" applyFill="1" applyBorder="1"/>
    <xf numFmtId="164" fontId="13" fillId="2" borderId="17" xfId="3" applyNumberFormat="1" applyFont="1" applyBorder="1"/>
    <xf numFmtId="164" fontId="14" fillId="4" borderId="17" xfId="0" applyNumberFormat="1" applyFont="1" applyFill="1" applyBorder="1"/>
    <xf numFmtId="0" fontId="12" fillId="3" borderId="0" xfId="0" applyFont="1" applyFill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9" fillId="3" borderId="0" xfId="0" applyFont="1" applyFill="1" applyAlignment="1">
      <alignment vertical="top"/>
    </xf>
    <xf numFmtId="164" fontId="12" fillId="3" borderId="6" xfId="0" applyNumberFormat="1" applyFont="1" applyFill="1" applyBorder="1" applyAlignment="1">
      <alignment horizontal="right"/>
    </xf>
    <xf numFmtId="164" fontId="15" fillId="6" borderId="0" xfId="0" applyNumberFormat="1" applyFont="1" applyFill="1" applyAlignment="1"/>
    <xf numFmtId="164" fontId="15" fillId="6" borderId="0" xfId="0" applyNumberFormat="1" applyFont="1" applyFill="1" applyAlignment="1">
      <alignment horizontal="right"/>
    </xf>
    <xf numFmtId="164" fontId="15" fillId="6" borderId="5" xfId="0" applyNumberFormat="1" applyFont="1" applyFill="1" applyBorder="1" applyAlignment="1">
      <alignment horizontal="right"/>
    </xf>
    <xf numFmtId="164" fontId="16" fillId="3" borderId="0" xfId="0" applyNumberFormat="1" applyFont="1" applyFill="1" applyAlignment="1">
      <alignment horizontal="center"/>
    </xf>
    <xf numFmtId="164" fontId="17" fillId="3" borderId="0" xfId="0" applyNumberFormat="1" applyFont="1" applyFill="1" applyAlignment="1">
      <alignment horizontal="right"/>
    </xf>
    <xf numFmtId="164" fontId="15" fillId="7" borderId="0" xfId="0" applyNumberFormat="1" applyFont="1" applyFill="1" applyAlignment="1"/>
    <xf numFmtId="164" fontId="12" fillId="7" borderId="0" xfId="0" applyNumberFormat="1" applyFont="1" applyFill="1" applyAlignment="1">
      <alignment horizontal="right"/>
    </xf>
    <xf numFmtId="164" fontId="12" fillId="7" borderId="5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left"/>
    </xf>
    <xf numFmtId="164" fontId="12" fillId="3" borderId="0" xfId="0" applyNumberFormat="1" applyFont="1" applyFill="1"/>
    <xf numFmtId="164" fontId="12" fillId="3" borderId="6" xfId="0" applyNumberFormat="1" applyFont="1" applyFill="1" applyBorder="1"/>
    <xf numFmtId="43" fontId="12" fillId="3" borderId="6" xfId="0" applyNumberFormat="1" applyFont="1" applyFill="1" applyBorder="1"/>
    <xf numFmtId="43" fontId="12" fillId="3" borderId="0" xfId="0" applyNumberFormat="1" applyFont="1" applyFill="1"/>
    <xf numFmtId="0" fontId="12" fillId="3" borderId="5" xfId="0" applyFont="1" applyFill="1" applyBorder="1"/>
    <xf numFmtId="9" fontId="12" fillId="3" borderId="0" xfId="2" applyFont="1" applyFill="1"/>
    <xf numFmtId="0" fontId="16" fillId="3" borderId="0" xfId="0" applyFont="1" applyFill="1"/>
    <xf numFmtId="0" fontId="18" fillId="4" borderId="0" xfId="0" applyFont="1" applyFill="1" applyBorder="1" applyAlignment="1">
      <alignment horizontal="left"/>
    </xf>
    <xf numFmtId="164" fontId="18" fillId="4" borderId="17" xfId="1" applyNumberFormat="1" applyFont="1" applyFill="1" applyBorder="1" applyAlignment="1">
      <alignment horizontal="right"/>
    </xf>
    <xf numFmtId="0" fontId="18" fillId="4" borderId="17" xfId="0" applyFont="1" applyFill="1" applyBorder="1" applyAlignment="1">
      <alignment horizontal="center"/>
    </xf>
    <xf numFmtId="9" fontId="18" fillId="4" borderId="17" xfId="2" applyFont="1" applyFill="1" applyBorder="1" applyAlignment="1">
      <alignment horizontal="right"/>
    </xf>
    <xf numFmtId="164" fontId="16" fillId="4" borderId="17" xfId="0" applyNumberFormat="1" applyFont="1" applyFill="1" applyBorder="1"/>
    <xf numFmtId="164" fontId="16" fillId="4" borderId="18" xfId="0" applyNumberFormat="1" applyFont="1" applyFill="1" applyBorder="1"/>
    <xf numFmtId="164" fontId="16" fillId="4" borderId="18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/>
    <xf numFmtId="164" fontId="19" fillId="3" borderId="0" xfId="0" applyNumberFormat="1" applyFont="1" applyFill="1"/>
    <xf numFmtId="0" fontId="19" fillId="3" borderId="0" xfId="0" applyFont="1" applyFill="1"/>
    <xf numFmtId="0" fontId="19" fillId="3" borderId="5" xfId="0" applyFont="1" applyFill="1" applyBorder="1"/>
    <xf numFmtId="0" fontId="20" fillId="3" borderId="5" xfId="0" applyFont="1" applyFill="1" applyBorder="1"/>
    <xf numFmtId="164" fontId="20" fillId="3" borderId="0" xfId="0" applyNumberFormat="1" applyFont="1" applyFill="1"/>
    <xf numFmtId="0" fontId="16" fillId="0" borderId="0" xfId="0" applyFont="1"/>
    <xf numFmtId="0" fontId="21" fillId="8" borderId="0" xfId="0" applyFont="1" applyFill="1"/>
    <xf numFmtId="0" fontId="18" fillId="4" borderId="17" xfId="0" applyFont="1" applyFill="1" applyBorder="1" applyAlignment="1">
      <alignment horizontal="right"/>
    </xf>
    <xf numFmtId="164" fontId="22" fillId="4" borderId="17" xfId="0" applyNumberFormat="1" applyFont="1" applyFill="1" applyBorder="1"/>
    <xf numFmtId="164" fontId="22" fillId="4" borderId="18" xfId="0" applyNumberFormat="1" applyFont="1" applyFill="1" applyBorder="1"/>
    <xf numFmtId="0" fontId="16" fillId="3" borderId="0" xfId="0" applyFont="1" applyFill="1" applyAlignment="1">
      <alignment vertical="top"/>
    </xf>
    <xf numFmtId="0" fontId="23" fillId="4" borderId="0" xfId="0" applyFont="1" applyFill="1" applyBorder="1" applyAlignment="1">
      <alignment horizontal="left"/>
    </xf>
    <xf numFmtId="164" fontId="23" fillId="4" borderId="17" xfId="1" applyNumberFormat="1" applyFont="1" applyFill="1" applyBorder="1" applyAlignment="1">
      <alignment horizontal="right"/>
    </xf>
    <xf numFmtId="0" fontId="23" fillId="4" borderId="17" xfId="0" applyFont="1" applyFill="1" applyBorder="1" applyAlignment="1">
      <alignment horizontal="center"/>
    </xf>
    <xf numFmtId="9" fontId="23" fillId="4" borderId="17" xfId="2" applyFont="1" applyFill="1" applyBorder="1" applyAlignment="1">
      <alignment horizontal="right"/>
    </xf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4" borderId="18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/>
    <xf numFmtId="9" fontId="24" fillId="3" borderId="0" xfId="2" applyFont="1" applyFill="1"/>
    <xf numFmtId="0" fontId="25" fillId="8" borderId="0" xfId="0" applyFont="1" applyFill="1"/>
    <xf numFmtId="0" fontId="6" fillId="0" borderId="0" xfId="0" applyFont="1"/>
    <xf numFmtId="0" fontId="23" fillId="4" borderId="19" xfId="0" applyFont="1" applyFill="1" applyBorder="1" applyAlignment="1">
      <alignment horizontal="left"/>
    </xf>
    <xf numFmtId="164" fontId="23" fillId="4" borderId="20" xfId="1" applyNumberFormat="1" applyFont="1" applyFill="1" applyBorder="1" applyAlignment="1">
      <alignment horizontal="right"/>
    </xf>
    <xf numFmtId="0" fontId="23" fillId="4" borderId="2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right"/>
    </xf>
    <xf numFmtId="164" fontId="26" fillId="4" borderId="20" xfId="0" applyNumberFormat="1" applyFont="1" applyFill="1" applyBorder="1"/>
    <xf numFmtId="164" fontId="26" fillId="4" borderId="21" xfId="0" applyNumberFormat="1" applyFont="1" applyFill="1" applyBorder="1"/>
    <xf numFmtId="164" fontId="6" fillId="4" borderId="20" xfId="0" applyNumberFormat="1" applyFont="1" applyFill="1" applyBorder="1"/>
    <xf numFmtId="164" fontId="6" fillId="4" borderId="21" xfId="0" applyNumberFormat="1" applyFont="1" applyFill="1" applyBorder="1" applyAlignment="1">
      <alignment horizontal="center" vertical="center"/>
    </xf>
    <xf numFmtId="43" fontId="6" fillId="3" borderId="0" xfId="0" applyNumberFormat="1" applyFont="1" applyFill="1"/>
    <xf numFmtId="0" fontId="7" fillId="4" borderId="13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right"/>
    </xf>
    <xf numFmtId="0" fontId="7" fillId="4" borderId="13" xfId="0" applyFont="1" applyFill="1" applyBorder="1"/>
    <xf numFmtId="0" fontId="18" fillId="0" borderId="0" xfId="0" applyFont="1" applyFill="1" applyBorder="1" applyAlignment="1">
      <alignment horizontal="left"/>
    </xf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9" fontId="18" fillId="0" borderId="0" xfId="2" applyFont="1" applyFill="1" applyBorder="1" applyAlignment="1">
      <alignment horizontal="right"/>
    </xf>
    <xf numFmtId="164" fontId="16" fillId="0" borderId="0" xfId="0" applyNumberFormat="1" applyFont="1" applyFill="1" applyBorder="1"/>
    <xf numFmtId="164" fontId="16" fillId="0" borderId="0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  <xf numFmtId="164" fontId="23" fillId="4" borderId="22" xfId="1" applyNumberFormat="1" applyFont="1" applyFill="1" applyBorder="1" applyAlignment="1">
      <alignment horizontal="right"/>
    </xf>
    <xf numFmtId="0" fontId="23" fillId="4" borderId="22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right"/>
    </xf>
    <xf numFmtId="164" fontId="26" fillId="4" borderId="22" xfId="0" applyNumberFormat="1" applyFont="1" applyFill="1" applyBorder="1"/>
    <xf numFmtId="164" fontId="26" fillId="4" borderId="23" xfId="0" applyNumberFormat="1" applyFont="1" applyFill="1" applyBorder="1"/>
    <xf numFmtId="164" fontId="6" fillId="4" borderId="22" xfId="0" applyNumberFormat="1" applyFont="1" applyFill="1" applyBorder="1"/>
    <xf numFmtId="0" fontId="6" fillId="3" borderId="13" xfId="0" applyFont="1" applyFill="1" applyBorder="1"/>
    <xf numFmtId="0" fontId="23" fillId="0" borderId="13" xfId="0" applyFont="1" applyFill="1" applyBorder="1" applyAlignment="1">
      <alignment horizontal="left"/>
    </xf>
    <xf numFmtId="164" fontId="23" fillId="0" borderId="13" xfId="1" applyNumberFormat="1" applyFont="1" applyFill="1" applyBorder="1" applyAlignment="1">
      <alignment horizontal="right"/>
    </xf>
    <xf numFmtId="0" fontId="23" fillId="0" borderId="13" xfId="0" applyFont="1" applyFill="1" applyBorder="1" applyAlignment="1">
      <alignment horizontal="center"/>
    </xf>
    <xf numFmtId="9" fontId="23" fillId="0" borderId="13" xfId="2" applyFont="1" applyFill="1" applyBorder="1" applyAlignment="1">
      <alignment horizontal="right"/>
    </xf>
    <xf numFmtId="164" fontId="6" fillId="0" borderId="13" xfId="0" applyNumberFormat="1" applyFont="1" applyFill="1" applyBorder="1"/>
    <xf numFmtId="164" fontId="27" fillId="3" borderId="13" xfId="0" applyNumberFormat="1" applyFont="1" applyFill="1" applyBorder="1"/>
    <xf numFmtId="164" fontId="6" fillId="3" borderId="13" xfId="0" applyNumberFormat="1" applyFont="1" applyFill="1" applyBorder="1"/>
    <xf numFmtId="9" fontId="24" fillId="3" borderId="13" xfId="2" applyFont="1" applyFill="1" applyBorder="1"/>
    <xf numFmtId="0" fontId="25" fillId="8" borderId="13" xfId="0" applyFont="1" applyFill="1" applyBorder="1"/>
    <xf numFmtId="0" fontId="6" fillId="0" borderId="13" xfId="0" applyFont="1" applyBorder="1"/>
    <xf numFmtId="0" fontId="6" fillId="9" borderId="24" xfId="0" applyFont="1" applyFill="1" applyBorder="1" applyAlignment="1">
      <alignment horizontal="left"/>
    </xf>
    <xf numFmtId="0" fontId="6" fillId="9" borderId="24" xfId="0" applyFont="1" applyFill="1" applyBorder="1"/>
    <xf numFmtId="0" fontId="28" fillId="9" borderId="24" xfId="0" applyFont="1" applyFill="1" applyBorder="1"/>
    <xf numFmtId="164" fontId="16" fillId="9" borderId="24" xfId="0" applyNumberFormat="1" applyFont="1" applyFill="1" applyBorder="1"/>
    <xf numFmtId="10" fontId="16" fillId="9" borderId="24" xfId="2" applyNumberFormat="1" applyFont="1" applyFill="1" applyBorder="1"/>
    <xf numFmtId="9" fontId="3" fillId="3" borderId="0" xfId="2" applyFont="1" applyFill="1"/>
    <xf numFmtId="9" fontId="3" fillId="3" borderId="0" xfId="0" applyNumberFormat="1" applyFont="1" applyFill="1"/>
    <xf numFmtId="0" fontId="3" fillId="0" borderId="0" xfId="0" applyFont="1"/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398721</xdr:colOff>
      <xdr:row>0</xdr:row>
      <xdr:rowOff>118140</xdr:rowOff>
    </xdr:from>
    <xdr:to>
      <xdr:col>20</xdr:col>
      <xdr:colOff>44302</xdr:colOff>
      <xdr:row>4</xdr:row>
      <xdr:rowOff>147676</xdr:rowOff>
    </xdr:to>
    <xdr:sp macro="" textlink="">
      <xdr:nvSpPr>
        <xdr:cNvPr id="2" name="Cloud Callout 1">
          <a:extLst>
            <a:ext uri="{FF2B5EF4-FFF2-40B4-BE49-F238E27FC236}">
              <a16:creationId xmlns:a16="http://schemas.microsoft.com/office/drawing/2014/main" id="{14BEEB7A-E692-4E1F-AAAB-28E96350ED4E}"/>
            </a:ext>
          </a:extLst>
        </xdr:cNvPr>
        <xdr:cNvSpPr/>
      </xdr:nvSpPr>
      <xdr:spPr>
        <a:xfrm>
          <a:off x="10209471" y="118140"/>
          <a:ext cx="2160181" cy="1143961"/>
        </a:xfrm>
        <a:prstGeom prst="cloudCallout">
          <a:avLst>
            <a:gd name="adj1" fmla="val -39256"/>
            <a:gd name="adj2" fmla="val 70719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the</a:t>
          </a:r>
          <a:r>
            <a:rPr lang="en-US" sz="1100" baseline="0"/>
            <a:t> cost to be broken down on the time line, the data to be </a:t>
          </a:r>
          <a:r>
            <a:rPr lang="en-US" sz="1100"/>
            <a:t>entered</a:t>
          </a:r>
          <a:r>
            <a:rPr lang="en-US" sz="1100" baseline="0"/>
            <a:t> in the start of the project based on the project schedule</a:t>
          </a:r>
          <a:endParaRPr lang="en-US" sz="1100"/>
        </a:p>
      </xdr:txBody>
    </xdr:sp>
    <xdr:clientData/>
  </xdr:twoCellAnchor>
  <xdr:twoCellAnchor>
    <xdr:from>
      <xdr:col>20</xdr:col>
      <xdr:colOff>49027</xdr:colOff>
      <xdr:row>1</xdr:row>
      <xdr:rowOff>34261</xdr:rowOff>
    </xdr:from>
    <xdr:to>
      <xdr:col>22</xdr:col>
      <xdr:colOff>413488</xdr:colOff>
      <xdr:row>5</xdr:row>
      <xdr:rowOff>63797</xdr:rowOff>
    </xdr:to>
    <xdr:sp macro="" textlink="">
      <xdr:nvSpPr>
        <xdr:cNvPr id="3" name="Cloud Callout 2">
          <a:extLst>
            <a:ext uri="{FF2B5EF4-FFF2-40B4-BE49-F238E27FC236}">
              <a16:creationId xmlns:a16="http://schemas.microsoft.com/office/drawing/2014/main" id="{BBDAA60D-106D-412F-A2BB-C1BD6399E2D1}"/>
            </a:ext>
          </a:extLst>
        </xdr:cNvPr>
        <xdr:cNvSpPr/>
      </xdr:nvSpPr>
      <xdr:spPr>
        <a:xfrm>
          <a:off x="12374377" y="253336"/>
          <a:ext cx="2059911" cy="1143961"/>
        </a:xfrm>
        <a:prstGeom prst="cloudCallout">
          <a:avLst>
            <a:gd name="adj1" fmla="val -54846"/>
            <a:gd name="adj2" fmla="val 8167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Data to be updated on</a:t>
          </a:r>
          <a:r>
            <a:rPr lang="en-US" sz="1100" baseline="0"/>
            <a:t> monthly bases based on the actual monthly  expenditures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nts%20and%20Settings/dxmoyle/My%20Documents/Miscellaneous%20DCM%20Data/Airport%20Cost%20Comparisons%20Rev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lant_main/khw/DAEWOO/UPSC/&#49444;&#52824;&#44277;&#49324;/&#51077;&#52272;&#44204;&#51201;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UAE/PROGRE~1/&#44592;&#49457;/&#44277;&#44396;&#49892;&#54665;/BV/&#44608;&#54252;B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Analysis%20of%20purchas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nts%20and%20Settings/mhenderson/Local%20Settings/Temporary%20Internet%20Files/Content.IE5/ST2FG1MR/Devindra/Golf%20Course%20Clubhouse%20and%20Academy/External%20Stair%20Cas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71B9D37\AX270%20CP%20CD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VANANH/C/windows/TEMP/huy/project/Riches/es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S-4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YOUNG/&#51204;&#44592;&#48512;/Y&#51088;&#47308;(#3-4)/&#45824;&#50808;&#50629;&#47924;/WEIG-FA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817-09%20Mosque%201000/03%20QS/PRE/WORKING/KASUN/Mosqu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aa/AppData/Local/Microsoft/Windows/Temporary%20Internet%20Files/Low/Content.IE5/2BUE0GX8/Q-10-096%20NDIA/NDIA%20STEEL%20BOQ%20ASS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thena/Comman%20(D)/Documents%20and%20Settings/dxmoyle/My%20Documents/Miscellaneous%20DCM%20Data/Airport%20Cost%20Comparisons%20Rev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cspc1/pcspc1_disk/DOCUME~1/LSTSU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&#44053;&#51221;&#55148;/&#44277;&#50976;/&#50504;&#49688;&#52384;/Schedule(SCB)re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X:/Users/Jroux/Northgate%20-%204/Estimate%20no.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~1/Manjula/LOCALS~1/Temp/Rar$DI06.563/Motha/AJITH/FORMATS/SuStructure%20Conc%20Take%20of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nts%20and%20Settings/Amjath/Desktop/680/TOW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~1/Manjula/LOCALS~1/Temp/Rar$DI06.563/Motha/AJITH/FORMATS/SuStructure%20Conc%20Take%20off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Project%20Controls%20-%20NDIA/Cost/Simon/WBS%202004%2003%201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rojects/Live%20Projects/3043%20-%20QF%20Headquarters,%20Library%20and%20RAND/6.HQ%20revised%20SD/Variation%20SD%20HQ/From%20Workshop%20with%20comments/CL08-16%20HQ_SD%20Estimate_Apr%2017%202008%20HJ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THENA/Common/Documents%20and%20Settings/dxmoyle/My%20Documents/Miscellaneous%20DCM%20Data/Airport%20Cost%20Comparisons%20Rev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VANANH/C/windows/TEMP/huy/file/Personal/Sample%20of%20TLIP/estim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ed%20Naser/OneDrive/Mohamed%20Naser/N/Nasergy/5-%20Courses/PMP/Naser%20File/Material/3-%20PMI%20Forms/PMP%20Templates/PMP%20Templates%20%23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AB1FEB\AX270%20CP%20CD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WORK/NEW%20PRICING%20FORMAT/GSE-Q-13-016%20-%20MUSHERIEB%20HEART%20OF%20DOHA%20PHASE%203%20PRICE%20SHEET%20R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project/PROJECT-NORTH/MAIKO/Estimation/jpschoolnew/031300/FINISH%20032400PML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ECH/3157/SPLHT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j.jose/Desktop/DATA%2003.03.2013/New%20folder%20(6)/Pricing%20-GSE-Q-13-001-RO-Lexus%20Showroo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ichtner_wp/depts/MECH/USER/RKM/MISC/TESTRKM/HEA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cspc7/my%20documents/My%20Documents/Sheets/CES%20COST%20ITEM%20LI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Commissioning/00%20Takahashi/Al%20Wathba/20040916-2%20&#20803;&#31309;BQ(&#28858;&#26367;&#12524;&#12540;&#12488;&#22793;&#26356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3075%20New%20Doha%20International%20Airport%20(NDIA)/153.%20090306%20CTI%20Responses%20IFC%20-%20February%20(CO22)/BQ%20and%20CE%20submitted%20to%20NDIA/25045-A1000-18-30V-A-0005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mohamednaser/Desktop/space%20frame/Project%20Schedule-%20SPace%20Fram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nts%20and%20Settings/Administrator/Local%20Settings/Temporary%20Internet%20Files/Content.IE5/LG0JXPGX/Devindra/Golf%20Course%20Clubhouse%20and%20Academy/External%20Stair%20Cas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9884;&#44277;&#44228;&#54925;/&#44277;&#49324;&#44228;&#54925;/&#54620;&#51204;&#54028;&#51068;/&#54620;&#51204;&#54028;&#51068;/&#44277;&#49324;&#44228;&#54925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9884;&#44277;&#44228;&#54925;/&#44277;&#49324;&#44228;&#54925;/EXCEL/SKS/QUT/CP-E1/E1&#51648;&#51077;&#51088;&#5111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Quotation/quotation/MASTER_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aa/AppData/Local/Microsoft/Windows/Temporary%20Internet%20Files/Low/Content.IE5/2BUE0GX8/Q-10-096%20NDIA/Material%20BOQ%20ASSE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qs/Documents%20and%20Settings/sameera%20samarasinghe/Desktop/P%20A%20G%20BUILDING/Devindra/Golf%20Course%20Clubhouse%20and%20Academy/External%20Stair%20Cas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A%20Fujaira/document/BOQ/&#44592;&#44228;/&#54392;&#51088;&#51060;&#46972;/Valve%20MPS%20for%20Fujairah%20Project/My%20Documents/Excel/Jebel-K/Valvelist-Jebel-'K'(4Units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735F71\MECHANICAL%20IT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UAE/REPORT/&#47564;&#54924;&#44228;&#5492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Mainserver/ShareDoc/Documents%20and%20Settings/09021205/Local%20Settings/Temporary%20Internet%20Files/Content.IE5/O5ABO9YV/Y&#51088;&#47308;(#3-4)/&#45824;&#50808;&#50629;&#47924;/WEIG-FAC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4277;&#44396;&#49892;&#54665;/GS/&#51068;&#49328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02_Estimate/Qatar_NDIA/Definitive%20Estimate_Dec-04/A_Estimate/Pricing_Info/GhazlanLV%20Est2%20_Impact%20Load%20List%20Rev12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JOBY/ESTIMATION%20FOLDER/GSE-Q-12-268-%20ITC-3%20scholls/GSE%20FILES/Pricing%20-GSE-Q-12-268-%203%20Schoolls-%20IT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m.nasser/Desktop/Book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Data%20Files/FILES-95/S-4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SERVER/DATA/DataFile/O/DB9604/RevMay97/SHOPLI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pulau%20final/WINDOWS/Desktop/New%20Folder/Qo-158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Raw Data"/>
      <sheetName val="Airport Cost Comparisons Rev05"/>
      <sheetName val="Estimate"/>
      <sheetName val="#REF"/>
      <sheetName val="Risk"/>
      <sheetName val="Bech_Lab"/>
      <sheetName val="Direct_Lbr"/>
      <sheetName val="Sheet1"/>
      <sheetName val="WAGERATE BY CRAFT"/>
      <sheetName val="Rates"/>
      <sheetName val="Detail"/>
      <sheetName val="A"/>
      <sheetName val="B"/>
      <sheetName val="Salary Ranges"/>
      <sheetName val="As sold PFS"/>
      <sheetName val="Input"/>
      <sheetName val="Period -Worksheet"/>
      <sheetName val="@RISK Correlations"/>
      <sheetName val="Labour"/>
      <sheetName val="Project Info"/>
      <sheetName val="Link In"/>
      <sheetName val="CRF-BE Rates"/>
      <sheetName val="Project Work Off Contribution"/>
      <sheetName val="H.O. RATES"/>
      <sheetName val="FIELD RATES"/>
      <sheetName val="COVER"/>
      <sheetName val="TOTAL SCHEDULE"/>
      <sheetName val="Man-Plan Forecast"/>
      <sheetName val="summary"/>
      <sheetName val="electrical"/>
      <sheetName val="IT"/>
      <sheetName val="ULV"/>
      <sheetName val="mechanical"/>
      <sheetName val="Labour Day Rate"/>
      <sheetName val="Equip Day Rate"/>
      <sheetName val="Resident Engineer"/>
      <sheetName val="Doha WBS Clean"/>
    </sheetNames>
    <sheetDataSet>
      <sheetData sheetId="0" refreshError="1"/>
      <sheetData sheetId="1" refreshError="1">
        <row r="1">
          <cell r="A1" t="str">
            <v>Comparison of Average Unit Rates for Airport Terminal/Concourse Buildings</v>
          </cell>
        </row>
        <row r="4">
          <cell r="A4" t="str">
            <v>Item</v>
          </cell>
          <cell r="B4" t="str">
            <v>Estimate Type</v>
          </cell>
          <cell r="C4" t="str">
            <v>Original Data Date</v>
          </cell>
          <cell r="D4" t="str">
            <v>Project &amp; Location</v>
          </cell>
          <cell r="E4" t="str">
            <v>m2 GFA</v>
          </cell>
          <cell r="F4" t="str">
            <v>Rate/m2 GFA          USD</v>
          </cell>
          <cell r="G4" t="str">
            <v>Rate/m2 GFA          SAR</v>
          </cell>
          <cell r="H4" t="str">
            <v>Total</v>
          </cell>
          <cell r="I4" t="str">
            <v>MPPA</v>
          </cell>
          <cell r="J4" t="str">
            <v>Rate/MPPA</v>
          </cell>
        </row>
        <row r="5">
          <cell r="A5">
            <v>1</v>
          </cell>
          <cell r="B5" t="str">
            <v>Published</v>
          </cell>
          <cell r="C5">
            <v>2003</v>
          </cell>
          <cell r="D5" t="str">
            <v>Spons A&amp;B Price Book 2003 - Low Rate</v>
          </cell>
          <cell r="E5">
            <v>100000</v>
          </cell>
          <cell r="F5">
            <v>1770</v>
          </cell>
          <cell r="G5">
            <v>6637.5</v>
          </cell>
          <cell r="H5">
            <v>177000000</v>
          </cell>
          <cell r="J5" t="e">
            <v>#DIV/0!</v>
          </cell>
        </row>
        <row r="6">
          <cell r="A6">
            <v>2</v>
          </cell>
          <cell r="B6" t="str">
            <v>As Bid</v>
          </cell>
          <cell r="C6">
            <v>37530</v>
          </cell>
          <cell r="D6" t="str">
            <v>Pafos International Airport, Cyprus</v>
          </cell>
          <cell r="E6">
            <v>28000</v>
          </cell>
          <cell r="F6">
            <v>1790</v>
          </cell>
          <cell r="G6">
            <v>6712.5</v>
          </cell>
          <cell r="H6">
            <v>50120000</v>
          </cell>
          <cell r="I6">
            <v>2</v>
          </cell>
          <cell r="J6">
            <v>25060000</v>
          </cell>
        </row>
        <row r="7">
          <cell r="A7">
            <v>3</v>
          </cell>
          <cell r="B7" t="str">
            <v>As Bid</v>
          </cell>
          <cell r="C7">
            <v>37530</v>
          </cell>
          <cell r="D7" t="str">
            <v>Larnaka International Airport, Cyprus</v>
          </cell>
          <cell r="E7">
            <v>83000</v>
          </cell>
          <cell r="F7">
            <v>2255</v>
          </cell>
          <cell r="G7">
            <v>8456.25</v>
          </cell>
          <cell r="H7">
            <v>187165000</v>
          </cell>
          <cell r="I7">
            <v>6</v>
          </cell>
          <cell r="J7">
            <v>31194166.666666668</v>
          </cell>
        </row>
        <row r="8">
          <cell r="A8">
            <v>4</v>
          </cell>
          <cell r="B8" t="str">
            <v>Published</v>
          </cell>
          <cell r="C8">
            <v>2003</v>
          </cell>
          <cell r="D8" t="str">
            <v>Hutchinsons (Franklin &amp; Andrews) Price Book</v>
          </cell>
          <cell r="E8">
            <v>100000</v>
          </cell>
          <cell r="F8">
            <v>2430</v>
          </cell>
          <cell r="G8">
            <v>9112.5</v>
          </cell>
          <cell r="H8">
            <v>243000000</v>
          </cell>
          <cell r="J8" t="e">
            <v>#DIV/0!</v>
          </cell>
        </row>
        <row r="9">
          <cell r="A9">
            <v>5</v>
          </cell>
          <cell r="B9" t="str">
            <v>Bid Tabs</v>
          </cell>
          <cell r="C9">
            <v>1995</v>
          </cell>
          <cell r="D9" t="str">
            <v>Dubai International Airport, United Arab Emirates</v>
          </cell>
          <cell r="E9">
            <v>146000</v>
          </cell>
          <cell r="F9">
            <v>2930</v>
          </cell>
          <cell r="G9">
            <v>10987.5</v>
          </cell>
          <cell r="H9">
            <v>427780000</v>
          </cell>
          <cell r="J9" t="e">
            <v>#DIV/0!</v>
          </cell>
        </row>
        <row r="10">
          <cell r="A10">
            <v>6</v>
          </cell>
          <cell r="B10" t="str">
            <v>Published</v>
          </cell>
          <cell r="C10">
            <v>2003</v>
          </cell>
          <cell r="D10" t="str">
            <v>Spons A&amp;B Price Book 2003 - High Rate</v>
          </cell>
          <cell r="E10">
            <v>200000</v>
          </cell>
          <cell r="F10">
            <v>3870</v>
          </cell>
          <cell r="G10">
            <v>14512.5</v>
          </cell>
          <cell r="H10">
            <v>774000000</v>
          </cell>
          <cell r="J10" t="e">
            <v>#DIV/0!</v>
          </cell>
        </row>
        <row r="11">
          <cell r="A11">
            <v>7</v>
          </cell>
          <cell r="B11" t="str">
            <v>ROM Estimate</v>
          </cell>
          <cell r="C11">
            <v>2003</v>
          </cell>
          <cell r="D11" t="str">
            <v>KAIA - Combined Rate for Terminals and Concourses</v>
          </cell>
          <cell r="E11">
            <v>288000</v>
          </cell>
          <cell r="F11">
            <v>4585</v>
          </cell>
          <cell r="G11">
            <v>17193.75</v>
          </cell>
          <cell r="H11">
            <v>1320480000</v>
          </cell>
          <cell r="J11" t="e">
            <v>#DIV/0!</v>
          </cell>
        </row>
        <row r="12">
          <cell r="A12">
            <v>8</v>
          </cell>
          <cell r="B12" t="str">
            <v>Estimate</v>
          </cell>
          <cell r="C12">
            <v>2002</v>
          </cell>
          <cell r="D12" t="str">
            <v>Chicago T6</v>
          </cell>
          <cell r="E12">
            <v>137999</v>
          </cell>
          <cell r="F12">
            <v>2303</v>
          </cell>
          <cell r="G12">
            <v>8636.25</v>
          </cell>
          <cell r="H12">
            <v>317811697</v>
          </cell>
          <cell r="I12">
            <v>7</v>
          </cell>
          <cell r="J12">
            <v>45401671</v>
          </cell>
        </row>
        <row r="13">
          <cell r="A13">
            <v>9</v>
          </cell>
          <cell r="B13" t="str">
            <v>As Bid</v>
          </cell>
          <cell r="C13">
            <v>1999</v>
          </cell>
          <cell r="D13" t="str">
            <v>Luton Airport</v>
          </cell>
          <cell r="E13">
            <v>24500</v>
          </cell>
          <cell r="F13">
            <v>2400</v>
          </cell>
          <cell r="G13">
            <v>9000</v>
          </cell>
          <cell r="H13">
            <v>58800000</v>
          </cell>
          <cell r="I13">
            <v>5</v>
          </cell>
          <cell r="J13">
            <v>11760000</v>
          </cell>
        </row>
        <row r="14">
          <cell r="A14">
            <v>10</v>
          </cell>
          <cell r="B14" t="str">
            <v>ROM Estimate</v>
          </cell>
          <cell r="C14">
            <v>2003</v>
          </cell>
          <cell r="D14" t="str">
            <v>Doha - Combined Rate for Terminals and Concourses</v>
          </cell>
          <cell r="E14">
            <v>140000</v>
          </cell>
          <cell r="F14">
            <v>3058.4857142857145</v>
          </cell>
          <cell r="G14">
            <v>11469.321428571429</v>
          </cell>
          <cell r="H14">
            <v>428188000</v>
          </cell>
          <cell r="J14" t="e">
            <v>#DIV/0!</v>
          </cell>
        </row>
        <row r="16">
          <cell r="A16" t="str">
            <v>Notes</v>
          </cell>
        </row>
        <row r="17">
          <cell r="A17" t="str">
            <v>1.  Above rates are inclusive of Direct Costs and Contractors Preliminaries, Overhead and Profit</v>
          </cell>
        </row>
        <row r="18">
          <cell r="A18" t="str">
            <v>2.  Above rates exclude Design, Construction Management and Project Management, Insurances, Contingency, Overhead, Risk and Fee</v>
          </cell>
        </row>
        <row r="19">
          <cell r="A19" t="str">
            <v>3.  All costs are escalated to October 2003</v>
          </cell>
        </row>
        <row r="20">
          <cell r="A20" t="str">
            <v>4.  All costs are for New Build Terminals and Concourses inclusive of Specialist Systems and Circulation Equipment</v>
          </cell>
        </row>
        <row r="21">
          <cell r="A21" t="str">
            <v>5.  Costs exclude all Airside Civil Works (aprons, taxiways and runways, etc.) and all Landside Civil Works (roads, car parks, landscaping, etc.)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내역서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ISSUED and PROCESSED"/>
      <sheetName val="ANALYSIS OF PURCHASES"/>
      <sheetName val="PROCUREMENT SUMMARY"/>
      <sheetName val="INVOICE RECEIVED"/>
      <sheetName val="SUPPLIER AND COST CENTER CODE"/>
      <sheetName val="JOB 186"/>
      <sheetName val="Sheet1"/>
      <sheetName val="LIST OF PENDING MR"/>
      <sheetName val="MR &amp; INVOICE LOG"/>
      <sheetName val="16-435"/>
      <sheetName val="MR TRANSMITTAL"/>
      <sheetName val="MR FOR CANCELLATION (DOUBLE MR)"/>
    </sheetNames>
    <sheetDataSet>
      <sheetData sheetId="0"/>
      <sheetData sheetId="1"/>
      <sheetData sheetId="2"/>
      <sheetData sheetId="3"/>
      <sheetData sheetId="4">
        <row r="2">
          <cell r="J2">
            <v>0</v>
          </cell>
        </row>
        <row r="3">
          <cell r="J3">
            <v>0</v>
          </cell>
        </row>
        <row r="4">
          <cell r="J4">
            <v>0</v>
          </cell>
        </row>
        <row r="5">
          <cell r="J5" t="str">
            <v>BL1</v>
          </cell>
        </row>
        <row r="12">
          <cell r="J12" t="str">
            <v>BL1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C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SubmitCal"/>
      <sheetName val="Notes"/>
      <sheetName val="Raw Data"/>
      <sheetName val="Assumptions"/>
      <sheetName val="@risk rents and incentives"/>
      <sheetName val="Car park lease"/>
      <sheetName val="Net rent analysis"/>
      <sheetName val="Cash2"/>
      <sheetName val="Z"/>
      <sheetName val="Option"/>
      <sheetName val="Basis"/>
      <sheetName val="CIF COST ITEM"/>
      <sheetName val="Day work"/>
      <sheetName val="C1ㅇ"/>
      <sheetName val="Bill 1"/>
      <sheetName val="Bill 2"/>
      <sheetName val="Bill 3"/>
      <sheetName val="Bill 4"/>
      <sheetName val="Bill 5"/>
      <sheetName val="Bill 6"/>
      <sheetName val="Bill 7"/>
      <sheetName val="COST"/>
      <sheetName val="C3"/>
      <sheetName val="Lstsub"/>
      <sheetName val="Doha WBS Clean"/>
      <sheetName val="Cashflow"/>
      <sheetName val="S-C+Market"/>
      <sheetName val="Ramp data"/>
      <sheetName val="Lower Ground"/>
      <sheetName val="Income"/>
      <sheetName val="Letting"/>
      <sheetName val="UBR"/>
      <sheetName val="Sheet1"/>
      <sheetName val="#REF"/>
      <sheetName val="Inputs"/>
      <sheetName val="PPlay_Data"/>
      <sheetName val="Cap Cost"/>
      <sheetName val="Control"/>
      <sheetName val="Data_Sheet"/>
      <sheetName val="RLV Calc"/>
      <sheetName val="Costs (dev)"/>
      <sheetName val="Summary"/>
      <sheetName val="Bluewater NPV - sell January"/>
      <sheetName val="Calcs"/>
      <sheetName val="Upper Ground"/>
      <sheetName val="Financial Summary"/>
      <sheetName val="D&amp;C Calcs"/>
      <sheetName val="CA Upside_Downside Old"/>
      <sheetName val="EASEL CA Example"/>
      <sheetName val="REINF-WTM"/>
      <sheetName val="FitOutConfCentre"/>
      <sheetName val="MTP"/>
      <sheetName val="MTP1"/>
      <sheetName val="2-Conc"/>
      <sheetName val="OIL SYST DATA SHTS"/>
      <sheetName val="MOS"/>
      <sheetName val="Takeoff"/>
      <sheetName val="PriceSummary"/>
      <sheetName val="Z- GENERAL PRICE SUMMARY"/>
      <sheetName val="WITHOUT C&amp;I PROFIT (3)"/>
      <sheetName val="@risk_rents_and_incentives"/>
      <sheetName val="Car_park_lease"/>
      <sheetName val="Net_rent_analysis"/>
      <sheetName val="Raw_Data"/>
      <sheetName val="Bill_1"/>
      <sheetName val="Bill_2"/>
      <sheetName val="Bill_3"/>
      <sheetName val="Bill_4"/>
      <sheetName val="Bill_5"/>
      <sheetName val="Bill_6"/>
      <sheetName val="Bill_7"/>
      <sheetName val="CIF_COST_ITEM"/>
      <sheetName val="Doha_WBS_Clean"/>
      <sheetName val="Ramp_data"/>
      <sheetName val="Day_work"/>
      <sheetName val="Lower_Ground"/>
      <sheetName val="Cap_Cost"/>
      <sheetName val="RLV_Calc"/>
      <sheetName val="Costs_(dev)"/>
      <sheetName val="Bluewater_NPV_-_sell_January"/>
      <sheetName val="Upper_Ground"/>
      <sheetName val="Financial_Summary"/>
      <sheetName val="D&amp;C_Calcs"/>
      <sheetName val="CA_Upside_Downside_Old"/>
      <sheetName val="EASEL_CA_Example"/>
      <sheetName val="LEGEND"/>
      <sheetName val="Sum"/>
      <sheetName val="B5"/>
      <sheetName val="B7"/>
      <sheetName val="B9"/>
      <sheetName val="CT Thang Mo"/>
      <sheetName val="S-400"/>
      <sheetName val="DGchitiet "/>
      <sheetName val="M-Book_for_Conc"/>
      <sheetName val="M-Book_for_FW"/>
      <sheetName val="HQ-TO"/>
      <sheetName val="산근"/>
      <sheetName val="대비표"/>
      <sheetName val="Addition-ProtectionSummary"/>
      <sheetName val="Data"/>
      <sheetName val="Rates"/>
      <sheetName val="5 Line Bi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3E1_GCR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Excavation"/>
      <sheetName val="2-Substructure"/>
      <sheetName val="3-Concrete"/>
      <sheetName val="4-Masonry"/>
      <sheetName val="5-Thermal &amp; Mois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"/>
      <sheetName val="Division Summary"/>
      <sheetName val="Bill 2 A1176"/>
      <sheetName val="Bill 3 A1183"/>
      <sheetName val="Bill 4 A1186"/>
      <sheetName val="Day Rate - Labour"/>
      <sheetName val="Day Rate - Eqpt."/>
      <sheetName val="Day Rate - Engr."/>
      <sheetName val="Labour Day Rate"/>
      <sheetName val="Equip Day Rate"/>
      <sheetName val="Resident Engineer"/>
      <sheetName val="Doha WBS Cle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W5" t="str">
            <v>C01</v>
          </cell>
          <cell r="X5" t="str">
            <v>Site Mobilization</v>
          </cell>
          <cell r="Y5" t="str">
            <v>C1</v>
          </cell>
          <cell r="Z5" t="str">
            <v>Area 1</v>
          </cell>
          <cell r="AB5" t="str">
            <v>F1</v>
          </cell>
          <cell r="AC5">
            <v>1</v>
          </cell>
          <cell r="AD5" t="str">
            <v>Land reclamation, dikes, and site drainage</v>
          </cell>
        </row>
        <row r="6">
          <cell r="W6" t="str">
            <v>C02</v>
          </cell>
          <cell r="X6" t="str">
            <v>Excavation &amp; Removal of Rubbish Tip</v>
          </cell>
          <cell r="Y6" t="str">
            <v>C1</v>
          </cell>
          <cell r="Z6" t="str">
            <v>Area 1</v>
          </cell>
          <cell r="AB6" t="str">
            <v>D1</v>
          </cell>
          <cell r="AC6">
            <v>2</v>
          </cell>
          <cell r="AD6" t="str">
            <v>East runway/taxiway system</v>
          </cell>
        </row>
        <row r="7">
          <cell r="W7" t="str">
            <v>C03</v>
          </cell>
          <cell r="X7" t="str">
            <v>Reclamation</v>
          </cell>
          <cell r="Y7" t="str">
            <v>C1</v>
          </cell>
          <cell r="Z7" t="str">
            <v>Area 1</v>
          </cell>
          <cell r="AB7" t="str">
            <v>D2</v>
          </cell>
          <cell r="AC7">
            <v>3</v>
          </cell>
          <cell r="AD7" t="str">
            <v>West runway/taxiway system</v>
          </cell>
        </row>
        <row r="8">
          <cell r="W8" t="str">
            <v>C04</v>
          </cell>
          <cell r="X8" t="str">
            <v>Construction of Engineered Landfill</v>
          </cell>
          <cell r="Y8" t="str">
            <v>C1</v>
          </cell>
          <cell r="Z8" t="str">
            <v>Area 1</v>
          </cell>
          <cell r="AB8" t="str">
            <v>D3</v>
          </cell>
          <cell r="AC8">
            <v>4</v>
          </cell>
          <cell r="AD8" t="str">
            <v>Passenger terminal apron</v>
          </cell>
        </row>
        <row r="9">
          <cell r="W9" t="str">
            <v>C05</v>
          </cell>
          <cell r="X9" t="str">
            <v>Project Security</v>
          </cell>
          <cell r="Y9" t="str">
            <v>C5</v>
          </cell>
          <cell r="Z9" t="str">
            <v>Project Wide</v>
          </cell>
          <cell r="AB9" t="str">
            <v>D4</v>
          </cell>
          <cell r="AC9">
            <v>5</v>
          </cell>
          <cell r="AD9" t="str">
            <v>Other aprons, navaids, radar</v>
          </cell>
        </row>
        <row r="10">
          <cell r="W10" t="str">
            <v>C06</v>
          </cell>
          <cell r="X10" t="str">
            <v>Project Surveyor/Testing Lab Services</v>
          </cell>
          <cell r="Y10" t="str">
            <v>C5</v>
          </cell>
          <cell r="Z10" t="str">
            <v>Project Wide</v>
          </cell>
          <cell r="AB10" t="str">
            <v>A1</v>
          </cell>
          <cell r="AC10">
            <v>6</v>
          </cell>
          <cell r="AD10" t="str">
            <v>Passenger terminal, mosque, terminal area roads &amp; parking, central utility plant</v>
          </cell>
        </row>
        <row r="11">
          <cell r="W11" t="str">
            <v>C07</v>
          </cell>
          <cell r="X11" t="str">
            <v>Passenger Terminal Foundations</v>
          </cell>
          <cell r="Y11" t="str">
            <v>C3</v>
          </cell>
          <cell r="Z11" t="str">
            <v>Area 3</v>
          </cell>
          <cell r="AB11" t="str">
            <v>B1</v>
          </cell>
          <cell r="AC11">
            <v>7</v>
          </cell>
          <cell r="AD11" t="str">
            <v>Amiri/VVIP pavilion and Amiri hangers</v>
          </cell>
        </row>
        <row r="12">
          <cell r="W12" t="str">
            <v>C08</v>
          </cell>
          <cell r="X12" t="str">
            <v>On-Site Concrete Supply</v>
          </cell>
          <cell r="Y12" t="str">
            <v>C3</v>
          </cell>
          <cell r="Z12" t="str">
            <v>Area 3</v>
          </cell>
          <cell r="AB12" t="str">
            <v>C1</v>
          </cell>
          <cell r="AC12">
            <v>8</v>
          </cell>
          <cell r="AD12" t="str">
            <v>Cargo complex</v>
          </cell>
        </row>
        <row r="13">
          <cell r="W13" t="str">
            <v>C09</v>
          </cell>
          <cell r="X13" t="str">
            <v>Detention Ponds &amp; Pumping System</v>
          </cell>
          <cell r="Y13" t="str">
            <v>C2</v>
          </cell>
          <cell r="Z13" t="str">
            <v>Area 2</v>
          </cell>
          <cell r="AB13" t="str">
            <v>C2</v>
          </cell>
          <cell r="AC13">
            <v>9</v>
          </cell>
          <cell r="AD13" t="str">
            <v>Aircraft maintenance base</v>
          </cell>
        </row>
        <row r="14">
          <cell r="W14" t="str">
            <v>C10</v>
          </cell>
          <cell r="X14" t="str">
            <v>Airfield Paving &amp; Road Tunnel</v>
          </cell>
          <cell r="Y14" t="str">
            <v>C1</v>
          </cell>
          <cell r="Z14" t="str">
            <v>Area 1</v>
          </cell>
          <cell r="AB14" t="str">
            <v>C3</v>
          </cell>
          <cell r="AC14">
            <v>10</v>
          </cell>
          <cell r="AD14" t="str">
            <v>Support facilities</v>
          </cell>
        </row>
        <row r="15">
          <cell r="W15" t="str">
            <v>C11</v>
          </cell>
          <cell r="X15" t="str">
            <v>Airline Support Facilities</v>
          </cell>
          <cell r="Y15" t="str">
            <v>C4</v>
          </cell>
          <cell r="Z15" t="str">
            <v>Area 4</v>
          </cell>
          <cell r="AB15" t="str">
            <v>C4</v>
          </cell>
          <cell r="AC15">
            <v>11</v>
          </cell>
          <cell r="AD15" t="str">
            <v>Airline facilities</v>
          </cell>
        </row>
        <row r="16">
          <cell r="W16" t="str">
            <v>C12</v>
          </cell>
          <cell r="X16" t="str">
            <v>Landscaping &amp; Irrigation</v>
          </cell>
          <cell r="Y16" t="str">
            <v>C4</v>
          </cell>
          <cell r="Z16" t="str">
            <v>Area 4</v>
          </cell>
          <cell r="AB16" t="str">
            <v>E1</v>
          </cell>
          <cell r="AC16">
            <v>12</v>
          </cell>
          <cell r="AD16" t="str">
            <v>Ground access systems</v>
          </cell>
        </row>
        <row r="17">
          <cell r="W17" t="str">
            <v>C13</v>
          </cell>
          <cell r="X17" t="str">
            <v>Utility Systems</v>
          </cell>
          <cell r="Y17" t="str">
            <v>C2</v>
          </cell>
          <cell r="Z17" t="str">
            <v>Area 2</v>
          </cell>
          <cell r="AB17" t="str">
            <v>E2</v>
          </cell>
          <cell r="AC17">
            <v>13</v>
          </cell>
          <cell r="AD17" t="str">
            <v>Utility systems/facilities</v>
          </cell>
        </row>
        <row r="18">
          <cell r="W18" t="str">
            <v>C14</v>
          </cell>
          <cell r="X18" t="str">
            <v>Airside/Landside Roadways</v>
          </cell>
          <cell r="Y18" t="str">
            <v>C1</v>
          </cell>
          <cell r="Z18" t="str">
            <v>Area 1</v>
          </cell>
          <cell r="AB18" t="str">
            <v>X1</v>
          </cell>
          <cell r="AC18">
            <v>14</v>
          </cell>
          <cell r="AD18" t="str">
            <v>Site Mobilisation, Temporary Facilities</v>
          </cell>
        </row>
        <row r="19">
          <cell r="W19" t="str">
            <v>C15</v>
          </cell>
          <cell r="X19" t="str">
            <v>Airport Operations Facilities</v>
          </cell>
          <cell r="Y19" t="str">
            <v>C4</v>
          </cell>
          <cell r="Z19" t="str">
            <v>Area 4</v>
          </cell>
          <cell r="AB19" t="str">
            <v>X2</v>
          </cell>
          <cell r="AC19">
            <v>15</v>
          </cell>
          <cell r="AD19" t="str">
            <v>Contractor Design</v>
          </cell>
        </row>
        <row r="20">
          <cell r="W20" t="str">
            <v>C16</v>
          </cell>
          <cell r="X20" t="str">
            <v>Fuel System</v>
          </cell>
          <cell r="Y20" t="str">
            <v>C2</v>
          </cell>
          <cell r="Z20" t="str">
            <v>Area 2</v>
          </cell>
          <cell r="AB20" t="str">
            <v>X3</v>
          </cell>
          <cell r="AC20">
            <v>16</v>
          </cell>
          <cell r="AD20" t="str">
            <v>Contractor Preliminaries</v>
          </cell>
        </row>
        <row r="21">
          <cell r="W21" t="str">
            <v>C17</v>
          </cell>
          <cell r="X21" t="str">
            <v>Air Traffic Control &amp; Support Facilities</v>
          </cell>
          <cell r="Y21" t="str">
            <v>C2</v>
          </cell>
          <cell r="Z21" t="str">
            <v>Area 2</v>
          </cell>
          <cell r="AB21" t="str">
            <v>X4</v>
          </cell>
          <cell r="AC21">
            <v>17</v>
          </cell>
          <cell r="AD21" t="str">
            <v>Bechtel</v>
          </cell>
        </row>
        <row r="22">
          <cell r="W22" t="str">
            <v>C18</v>
          </cell>
          <cell r="X22" t="str">
            <v>Passenger Terminal Complex</v>
          </cell>
          <cell r="Y22" t="str">
            <v>C3</v>
          </cell>
          <cell r="Z22" t="str">
            <v>Area 3</v>
          </cell>
          <cell r="AB22" t="str">
            <v>X5</v>
          </cell>
          <cell r="AC22">
            <v>18</v>
          </cell>
          <cell r="AD22" t="str">
            <v>Contingency</v>
          </cell>
        </row>
        <row r="23">
          <cell r="W23" t="str">
            <v>C19</v>
          </cell>
          <cell r="X23" t="str">
            <v>Emiri Terminal, Parking Structure and Mosque</v>
          </cell>
          <cell r="Y23" t="str">
            <v>C3</v>
          </cell>
          <cell r="Z23" t="str">
            <v>Area 3</v>
          </cell>
          <cell r="AB23" t="str">
            <v>X6</v>
          </cell>
          <cell r="AC23">
            <v>19</v>
          </cell>
          <cell r="AD23" t="str">
            <v>Escalation</v>
          </cell>
        </row>
        <row r="24">
          <cell r="W24" t="str">
            <v>C20</v>
          </cell>
          <cell r="X24" t="str">
            <v>Airline Engineering &amp; Airline Operations Facilities</v>
          </cell>
          <cell r="Y24" t="str">
            <v>C4</v>
          </cell>
          <cell r="Z24" t="str">
            <v>Area 4</v>
          </cell>
        </row>
        <row r="25">
          <cell r="W25" t="str">
            <v>C21</v>
          </cell>
          <cell r="X25" t="str">
            <v>Catering Facility</v>
          </cell>
          <cell r="Y25" t="str">
            <v>C4</v>
          </cell>
          <cell r="Z25" t="str">
            <v>Area 4</v>
          </cell>
        </row>
        <row r="26">
          <cell r="W26" t="str">
            <v>CB</v>
          </cell>
          <cell r="X26" t="str">
            <v>Bechtel</v>
          </cell>
          <cell r="Y26" t="str">
            <v>C5</v>
          </cell>
          <cell r="Z26" t="str">
            <v>Project Wide</v>
          </cell>
        </row>
        <row r="27">
          <cell r="W27" t="str">
            <v>O</v>
          </cell>
          <cell r="X27" t="str">
            <v>Owner</v>
          </cell>
          <cell r="Y27" t="str">
            <v>C5</v>
          </cell>
          <cell r="Z27" t="str">
            <v>Project Wide</v>
          </cell>
        </row>
        <row r="33">
          <cell r="AC33" t="str">
            <v>A</v>
          </cell>
          <cell r="AD33" t="str">
            <v>Passenger terminal, mosque, terminal area roads &amp; parking, central utility plant</v>
          </cell>
        </row>
        <row r="34">
          <cell r="AC34" t="str">
            <v>B</v>
          </cell>
          <cell r="AD34" t="str">
            <v>Amiri/VVIP pavilion and Amiri hangers</v>
          </cell>
        </row>
        <row r="35">
          <cell r="AC35" t="str">
            <v>C</v>
          </cell>
          <cell r="AD35" t="str">
            <v>Support Facilities</v>
          </cell>
        </row>
        <row r="36">
          <cell r="AC36" t="str">
            <v>D</v>
          </cell>
          <cell r="AD36" t="str">
            <v>Airfield</v>
          </cell>
        </row>
        <row r="37">
          <cell r="AC37" t="str">
            <v>E</v>
          </cell>
          <cell r="AD37" t="str">
            <v>Site Utilities &amp; Infrastructure</v>
          </cell>
        </row>
        <row r="38">
          <cell r="AC38" t="str">
            <v>F</v>
          </cell>
          <cell r="AD38" t="str">
            <v>Platform Reclamation</v>
          </cell>
        </row>
        <row r="39">
          <cell r="AC39" t="str">
            <v>X</v>
          </cell>
          <cell r="AD39" t="str">
            <v>Project Wide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tsub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GULF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asibility"/>
      <sheetName val="estimateno1"/>
      <sheetName val="area"/>
      <sheetName val="Summary"/>
      <sheetName val="Earthworks &amp; piling"/>
      <sheetName val="Basement"/>
      <sheetName val="Alt existing"/>
      <sheetName val="new ext"/>
      <sheetName val="Roof"/>
      <sheetName val="Edgars"/>
      <sheetName val="Siteworks"/>
      <sheetName val="Woolworths"/>
      <sheetName val="Trade Summary"/>
    </sheetNames>
    <sheetDataSet>
      <sheetData sheetId="0"/>
      <sheetData sheetId="1"/>
      <sheetData sheetId="2"/>
      <sheetData sheetId="3">
        <row r="9">
          <cell r="D9" t="str">
            <v>OVERALL SUMMARY OF COST PLANS</v>
          </cell>
        </row>
        <row r="13">
          <cell r="A13" t="str">
            <v>1</v>
          </cell>
          <cell r="D13" t="str">
            <v xml:space="preserve">BULK EARTHWORKS &amp; PILING </v>
          </cell>
          <cell r="H13" t="str">
            <v>Item</v>
          </cell>
          <cell r="J13" t="str">
            <v>R</v>
          </cell>
          <cell r="K13">
            <v>1454000</v>
          </cell>
        </row>
        <row r="15">
          <cell r="A15" t="str">
            <v>2</v>
          </cell>
          <cell r="D15" t="str">
            <v>BASEMENT SHOPS</v>
          </cell>
          <cell r="F15">
            <v>2995</v>
          </cell>
          <cell r="H15" t="str">
            <v>m2  @  R</v>
          </cell>
          <cell r="I15">
            <v>2295.1585976627712</v>
          </cell>
          <cell r="J15" t="str">
            <v>R</v>
          </cell>
          <cell r="K15">
            <v>6874000</v>
          </cell>
        </row>
        <row r="17">
          <cell r="A17" t="str">
            <v>3</v>
          </cell>
          <cell r="D17" t="str">
            <v>ALTERATIONS TO EXISTING</v>
          </cell>
          <cell r="F17">
            <v>860</v>
          </cell>
          <cell r="H17" t="str">
            <v>m2  @  R</v>
          </cell>
          <cell r="I17">
            <v>1697.6744186046512</v>
          </cell>
          <cell r="J17" t="str">
            <v>R</v>
          </cell>
          <cell r="K17">
            <v>1460000</v>
          </cell>
        </row>
        <row r="19">
          <cell r="A19" t="str">
            <v>4</v>
          </cell>
          <cell r="D19" t="str">
            <v>NEW EXTENSIONS</v>
          </cell>
          <cell r="F19">
            <v>5200</v>
          </cell>
          <cell r="H19" t="str">
            <v>m2  @  R</v>
          </cell>
          <cell r="I19">
            <v>1922.5</v>
          </cell>
          <cell r="J19" t="str">
            <v>R</v>
          </cell>
          <cell r="K19">
            <v>9997000</v>
          </cell>
        </row>
        <row r="21">
          <cell r="A21" t="str">
            <v>5</v>
          </cell>
          <cell r="D21" t="str">
            <v>ROOF PARKING &amp; ALTERATIONS</v>
          </cell>
          <cell r="F21">
            <v>11091</v>
          </cell>
          <cell r="H21" t="str">
            <v>m2  @  R</v>
          </cell>
          <cell r="I21">
            <v>472.99612298259848</v>
          </cell>
          <cell r="J21" t="str">
            <v>R</v>
          </cell>
          <cell r="K21">
            <v>5246000</v>
          </cell>
        </row>
        <row r="23">
          <cell r="A23" t="str">
            <v>6</v>
          </cell>
          <cell r="D23" t="str">
            <v>EDGARS</v>
          </cell>
          <cell r="F23">
            <v>4036</v>
          </cell>
          <cell r="H23" t="str">
            <v>m2  @  R</v>
          </cell>
          <cell r="I23">
            <v>1785.6788899900891</v>
          </cell>
          <cell r="J23" t="str">
            <v>R</v>
          </cell>
          <cell r="K23">
            <v>7207000</v>
          </cell>
        </row>
        <row r="25">
          <cell r="A25" t="str">
            <v>7</v>
          </cell>
          <cell r="D25" t="str">
            <v>SITE- AND EXTERNAL WORKS</v>
          </cell>
          <cell r="H25" t="str">
            <v>Item</v>
          </cell>
          <cell r="J25" t="str">
            <v>R</v>
          </cell>
          <cell r="K25">
            <v>1016000</v>
          </cell>
        </row>
        <row r="29">
          <cell r="D29" t="str">
            <v>TOTAL CURRENT BUILDING COST EXCLUDING VAT</v>
          </cell>
          <cell r="J29" t="str">
            <v>R</v>
          </cell>
          <cell r="K29">
            <v>33254000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of Columns"/>
      <sheetName val="Schedule of FFBeams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Costs - flat file (2)"/>
      <sheetName val="Sheet3"/>
      <sheetName val="Direct Costs - flat fil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x"/>
      <sheetName val="Sheet1"/>
      <sheetName val="WBS"/>
      <sheetName val="WBS (2)"/>
      <sheetName val="WBS (3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4">
          <cell r="B4" t="str">
            <v>A</v>
          </cell>
          <cell r="C4" t="str">
            <v>Passenger Terminal Complex</v>
          </cell>
          <cell r="E4" t="str">
            <v>000</v>
          </cell>
          <cell r="F4" t="str">
            <v>GENERAL SITEWORK</v>
          </cell>
        </row>
        <row r="5">
          <cell r="B5" t="str">
            <v>B</v>
          </cell>
          <cell r="C5" t="str">
            <v>Amiri Terminal Complex</v>
          </cell>
          <cell r="E5" t="str">
            <v>010</v>
          </cell>
          <cell r="F5" t="str">
            <v>Site Development</v>
          </cell>
        </row>
        <row r="6">
          <cell r="B6" t="str">
            <v>C</v>
          </cell>
          <cell r="C6" t="str">
            <v>Support Facilities</v>
          </cell>
          <cell r="E6" t="str">
            <v>020</v>
          </cell>
          <cell r="F6" t="str">
            <v>Environmental Mitigation</v>
          </cell>
        </row>
        <row r="7">
          <cell r="B7" t="str">
            <v>D</v>
          </cell>
          <cell r="C7" t="str">
            <v>Airfield Facilities</v>
          </cell>
          <cell r="E7" t="str">
            <v>021</v>
          </cell>
          <cell r="F7" t="str">
            <v>Storm Water Management</v>
          </cell>
        </row>
        <row r="8">
          <cell r="B8" t="str">
            <v>E</v>
          </cell>
          <cell r="C8" t="str">
            <v>Site Infrastructure</v>
          </cell>
          <cell r="E8" t="str">
            <v>050</v>
          </cell>
          <cell r="F8" t="str">
            <v>Landscaping</v>
          </cell>
        </row>
        <row r="9">
          <cell r="B9" t="str">
            <v>F</v>
          </cell>
          <cell r="C9" t="str">
            <v>Site Development</v>
          </cell>
          <cell r="E9" t="str">
            <v>051</v>
          </cell>
          <cell r="F9" t="str">
            <v>Landscaping</v>
          </cell>
        </row>
        <row r="10">
          <cell r="B10" t="str">
            <v>X</v>
          </cell>
          <cell r="C10" t="str">
            <v>Airport-Wide Development</v>
          </cell>
          <cell r="E10" t="str">
            <v>080</v>
          </cell>
          <cell r="F10" t="str">
            <v>Land/Right of Way Acquisition</v>
          </cell>
        </row>
        <row r="11">
          <cell r="E11" t="str">
            <v>090</v>
          </cell>
          <cell r="F11" t="str">
            <v>Other</v>
          </cell>
        </row>
        <row r="12">
          <cell r="E12" t="str">
            <v>095</v>
          </cell>
          <cell r="F12" t="str">
            <v>Special sitework</v>
          </cell>
        </row>
        <row r="13">
          <cell r="B13" t="str">
            <v>A1100</v>
          </cell>
          <cell r="C13" t="str">
            <v>Terminal building</v>
          </cell>
          <cell r="E13" t="str">
            <v>100</v>
          </cell>
          <cell r="F13" t="str">
            <v>AVIATION AIRSIDE</v>
          </cell>
        </row>
        <row r="14">
          <cell r="B14" t="str">
            <v>A1200</v>
          </cell>
          <cell r="C14" t="str">
            <v>Central utility plant</v>
          </cell>
          <cell r="E14" t="str">
            <v>110</v>
          </cell>
          <cell r="F14" t="str">
            <v>Runway</v>
          </cell>
        </row>
        <row r="15">
          <cell r="B15" t="str">
            <v>A1300</v>
          </cell>
          <cell r="C15" t="str">
            <v>Public mosque</v>
          </cell>
          <cell r="E15" t="str">
            <v>111</v>
          </cell>
          <cell r="F15" t="str">
            <v>Runway</v>
          </cell>
        </row>
        <row r="16">
          <cell r="B16" t="str">
            <v>A1400</v>
          </cell>
          <cell r="C16" t="str">
            <v>Parking structure</v>
          </cell>
          <cell r="E16" t="str">
            <v>115</v>
          </cell>
          <cell r="F16" t="str">
            <v>Runway Bridge</v>
          </cell>
        </row>
        <row r="17">
          <cell r="B17" t="str">
            <v>A1500</v>
          </cell>
          <cell r="C17" t="str">
            <v>Terminal frontage road/site improvements</v>
          </cell>
          <cell r="E17" t="str">
            <v>120</v>
          </cell>
          <cell r="F17" t="str">
            <v>Taxiway System</v>
          </cell>
        </row>
        <row r="18">
          <cell r="B18" t="str">
            <v>B1100</v>
          </cell>
          <cell r="C18" t="str">
            <v>Amiri / V.V.I.P. pavilion</v>
          </cell>
          <cell r="E18" t="str">
            <v>121</v>
          </cell>
          <cell r="F18" t="str">
            <v>Taxiway</v>
          </cell>
        </row>
        <row r="19">
          <cell r="B19" t="str">
            <v>B1200</v>
          </cell>
          <cell r="C19" t="str">
            <v>Amiri hangars</v>
          </cell>
          <cell r="E19" t="str">
            <v>125</v>
          </cell>
          <cell r="F19" t="str">
            <v>Taxiway Bridge</v>
          </cell>
        </row>
        <row r="20">
          <cell r="B20" t="str">
            <v>B1300</v>
          </cell>
          <cell r="C20" t="str">
            <v>Amiri area site improvements</v>
          </cell>
          <cell r="E20" t="str">
            <v>130</v>
          </cell>
          <cell r="F20" t="str">
            <v>Apron/Hold Pad</v>
          </cell>
        </row>
        <row r="21">
          <cell r="B21" t="str">
            <v>C1100</v>
          </cell>
          <cell r="C21" t="str">
            <v>Cargo terminal</v>
          </cell>
          <cell r="E21" t="str">
            <v>131</v>
          </cell>
          <cell r="F21" t="str">
            <v>Apron</v>
          </cell>
        </row>
        <row r="22">
          <cell r="B22" t="str">
            <v>C1200</v>
          </cell>
          <cell r="C22" t="str">
            <v>Mail terminal</v>
          </cell>
          <cell r="E22" t="str">
            <v>132</v>
          </cell>
          <cell r="F22" t="str">
            <v>Hold Pad</v>
          </cell>
        </row>
        <row r="23">
          <cell r="B23" t="str">
            <v>C1300</v>
          </cell>
          <cell r="C23" t="str">
            <v>Cargo agents building</v>
          </cell>
          <cell r="E23" t="str">
            <v>140</v>
          </cell>
          <cell r="F23" t="str">
            <v>Deicing Pad</v>
          </cell>
        </row>
        <row r="24">
          <cell r="B24" t="str">
            <v>C1300</v>
          </cell>
          <cell r="C24" t="str">
            <v>Cargo agents building</v>
          </cell>
          <cell r="E24" t="str">
            <v>141</v>
          </cell>
          <cell r="F24" t="str">
            <v>Deicing Pad</v>
          </cell>
        </row>
        <row r="25">
          <cell r="B25" t="str">
            <v>C1300</v>
          </cell>
          <cell r="C25" t="str">
            <v>Cargo agents building</v>
          </cell>
          <cell r="E25" t="str">
            <v>160</v>
          </cell>
          <cell r="F25" t="str">
            <v>Other Usage Areas</v>
          </cell>
        </row>
        <row r="26">
          <cell r="B26" t="str">
            <v>C1400</v>
          </cell>
          <cell r="C26" t="str">
            <v>Courier terminal</v>
          </cell>
          <cell r="E26" t="str">
            <v>161</v>
          </cell>
          <cell r="F26" t="str">
            <v>Shuttle Bus Ramp</v>
          </cell>
        </row>
        <row r="27">
          <cell r="B27" t="str">
            <v>C2100</v>
          </cell>
          <cell r="C27" t="str">
            <v>Aircraft maintenance hangar</v>
          </cell>
          <cell r="E27" t="str">
            <v>180</v>
          </cell>
          <cell r="F27" t="str">
            <v>Common Areas</v>
          </cell>
        </row>
        <row r="28">
          <cell r="B28" t="str">
            <v>C2200</v>
          </cell>
          <cell r="C28" t="str">
            <v>Airline engineering facility</v>
          </cell>
          <cell r="E28" t="str">
            <v>181</v>
          </cell>
          <cell r="F28" t="str">
            <v>Open Green Space</v>
          </cell>
        </row>
        <row r="29">
          <cell r="B29" t="str">
            <v>C3100</v>
          </cell>
          <cell r="C29" t="str">
            <v>ATC tower</v>
          </cell>
          <cell r="E29" t="str">
            <v>182</v>
          </cell>
          <cell r="F29" t="str">
            <v>Airfield Lighting System</v>
          </cell>
        </row>
        <row r="30">
          <cell r="B30" t="str">
            <v>C3200</v>
          </cell>
          <cell r="C30" t="str">
            <v>Main fire station</v>
          </cell>
          <cell r="E30" t="str">
            <v>183</v>
          </cell>
          <cell r="F30" t="str">
            <v>Airfield Drainage System</v>
          </cell>
        </row>
        <row r="31">
          <cell r="B31" t="str">
            <v>C3300</v>
          </cell>
          <cell r="C31" t="str">
            <v>Satellite fire station</v>
          </cell>
          <cell r="E31" t="str">
            <v>190</v>
          </cell>
          <cell r="F31" t="str">
            <v>Other</v>
          </cell>
        </row>
        <row r="32">
          <cell r="B32" t="str">
            <v>C3400</v>
          </cell>
          <cell r="C32" t="str">
            <v>Fire training facility</v>
          </cell>
          <cell r="E32" t="str">
            <v>200</v>
          </cell>
          <cell r="F32" t="str">
            <v>FACILITIES/BUILDINGS</v>
          </cell>
        </row>
        <row r="33">
          <cell r="B33" t="str">
            <v>C3500</v>
          </cell>
          <cell r="C33" t="str">
            <v>Sea rescue station - north</v>
          </cell>
          <cell r="E33" t="str">
            <v>210</v>
          </cell>
          <cell r="F33" t="str">
            <v>Airport Terminal</v>
          </cell>
        </row>
        <row r="34">
          <cell r="B34" t="str">
            <v>C3600</v>
          </cell>
          <cell r="C34" t="str">
            <v>Sea rescue station - south</v>
          </cell>
          <cell r="E34" t="str">
            <v>211</v>
          </cell>
          <cell r="F34" t="str">
            <v>Terminal Building</v>
          </cell>
        </row>
        <row r="35">
          <cell r="B35" t="str">
            <v>C3700</v>
          </cell>
          <cell r="C35" t="str">
            <v>Meteorological facilities</v>
          </cell>
          <cell r="E35" t="str">
            <v>212</v>
          </cell>
          <cell r="F35" t="str">
            <v>Concourse/Hold Area</v>
          </cell>
        </row>
        <row r="36">
          <cell r="B36" t="str">
            <v>C3800</v>
          </cell>
          <cell r="C36" t="str">
            <v>Main midfield security checkpoint</v>
          </cell>
          <cell r="E36" t="str">
            <v>213</v>
          </cell>
          <cell r="F36" t="str">
            <v>Commuter</v>
          </cell>
        </row>
        <row r="37">
          <cell r="B37" t="str">
            <v>C3900</v>
          </cell>
          <cell r="C37" t="str">
            <v>Radio transmitter station</v>
          </cell>
          <cell r="E37" t="str">
            <v>215</v>
          </cell>
          <cell r="F37" t="str">
            <v>Control tower</v>
          </cell>
        </row>
        <row r="38">
          <cell r="B38" t="str">
            <v>C4100</v>
          </cell>
          <cell r="C38" t="str">
            <v>Radio receiver station</v>
          </cell>
          <cell r="E38" t="str">
            <v>216</v>
          </cell>
          <cell r="F38" t="str">
            <v>Air Traffic Control (ATC) Facilities</v>
          </cell>
        </row>
        <row r="39">
          <cell r="B39" t="str">
            <v>C4200</v>
          </cell>
          <cell r="C39" t="str">
            <v>Airport administration facility</v>
          </cell>
          <cell r="E39" t="str">
            <v>218</v>
          </cell>
          <cell r="F39" t="str">
            <v>Retail/Restaurant/Commercial/Office</v>
          </cell>
        </row>
        <row r="40">
          <cell r="B40" t="str">
            <v>C4300</v>
          </cell>
          <cell r="C40" t="str">
            <v>Facilities maintenance facility</v>
          </cell>
          <cell r="E40" t="str">
            <v>219</v>
          </cell>
          <cell r="F40" t="str">
            <v>Other</v>
          </cell>
        </row>
        <row r="41">
          <cell r="B41" t="str">
            <v>C4400</v>
          </cell>
          <cell r="C41" t="str">
            <v>Employee mosque</v>
          </cell>
          <cell r="E41" t="str">
            <v>21A</v>
          </cell>
          <cell r="F41" t="str">
            <v>Bridge</v>
          </cell>
        </row>
        <row r="42">
          <cell r="B42" t="str">
            <v>C4500</v>
          </cell>
          <cell r="C42" t="str">
            <v>Employee canteen</v>
          </cell>
          <cell r="E42" t="str">
            <v>220</v>
          </cell>
          <cell r="F42" t="str">
            <v>Airport Airside</v>
          </cell>
        </row>
        <row r="43">
          <cell r="B43" t="str">
            <v>C4600</v>
          </cell>
          <cell r="C43" t="str">
            <v>Medical centre</v>
          </cell>
          <cell r="E43" t="str">
            <v>221</v>
          </cell>
          <cell r="F43" t="str">
            <v>Hangar</v>
          </cell>
        </row>
        <row r="44">
          <cell r="B44" t="str">
            <v>C4700</v>
          </cell>
          <cell r="C44" t="str">
            <v>General aviation terminal (GA)</v>
          </cell>
          <cell r="E44" t="str">
            <v>222</v>
          </cell>
          <cell r="F44" t="str">
            <v>Maintenance Facility</v>
          </cell>
        </row>
        <row r="45">
          <cell r="B45" t="str">
            <v>C4800</v>
          </cell>
          <cell r="C45" t="str">
            <v>GSE maintenance facility</v>
          </cell>
          <cell r="E45" t="str">
            <v>223</v>
          </cell>
          <cell r="F45" t="str">
            <v>Airport Rescue and Fire Fighting</v>
          </cell>
        </row>
        <row r="46">
          <cell r="B46" t="str">
            <v>C4900</v>
          </cell>
          <cell r="C46" t="str">
            <v>Catering facility</v>
          </cell>
          <cell r="E46" t="str">
            <v>224</v>
          </cell>
          <cell r="F46" t="str">
            <v>Refueling Facilities</v>
          </cell>
        </row>
        <row r="47">
          <cell r="B47" t="str">
            <v>C5100</v>
          </cell>
          <cell r="C47" t="str">
            <v>Fuel farm</v>
          </cell>
          <cell r="E47" t="str">
            <v>225</v>
          </cell>
          <cell r="F47" t="str">
            <v>Deicing Facility</v>
          </cell>
        </row>
        <row r="48">
          <cell r="B48" t="str">
            <v>C5200</v>
          </cell>
          <cell r="C48" t="str">
            <v>Fuel hydrant system</v>
          </cell>
          <cell r="E48" t="str">
            <v>226</v>
          </cell>
          <cell r="F48" t="str">
            <v>Trash Handling Facility</v>
          </cell>
        </row>
        <row r="49">
          <cell r="B49" t="str">
            <v>C5300</v>
          </cell>
          <cell r="C49" t="str">
            <v>Jet fuel loading station</v>
          </cell>
          <cell r="E49" t="str">
            <v>227</v>
          </cell>
          <cell r="F49" t="str">
            <v>Sanitary Waste Disposal</v>
          </cell>
        </row>
        <row r="50">
          <cell r="B50" t="str">
            <v>C5400</v>
          </cell>
          <cell r="C50" t="str">
            <v>GSE fuel station</v>
          </cell>
          <cell r="E50" t="str">
            <v>230</v>
          </cell>
          <cell r="F50" t="str">
            <v>Rail</v>
          </cell>
        </row>
        <row r="51">
          <cell r="B51" t="str">
            <v>C5500</v>
          </cell>
          <cell r="C51" t="str">
            <v>Triturator</v>
          </cell>
          <cell r="E51" t="str">
            <v>231</v>
          </cell>
          <cell r="F51" t="str">
            <v>Train Station</v>
          </cell>
        </row>
        <row r="52">
          <cell r="B52" t="str">
            <v>D1100</v>
          </cell>
          <cell r="C52" t="str">
            <v>East runway/taxiway system</v>
          </cell>
          <cell r="E52" t="str">
            <v>232</v>
          </cell>
          <cell r="F52" t="str">
            <v>Transit System Station</v>
          </cell>
        </row>
        <row r="53">
          <cell r="B53" t="str">
            <v>D1200</v>
          </cell>
          <cell r="C53" t="str">
            <v>West runway/taxiway system</v>
          </cell>
          <cell r="E53" t="str">
            <v>233</v>
          </cell>
          <cell r="F53" t="str">
            <v>Airport Transit System (ATS) Station</v>
          </cell>
        </row>
        <row r="54">
          <cell r="B54" t="str">
            <v>D1300</v>
          </cell>
          <cell r="C54" t="str">
            <v>Passenger terminal apron/taxilanes</v>
          </cell>
          <cell r="E54" t="str">
            <v>235</v>
          </cell>
          <cell r="F54" t="str">
            <v>Maintenance Facility</v>
          </cell>
        </row>
        <row r="55">
          <cell r="B55" t="str">
            <v>D1400</v>
          </cell>
          <cell r="C55" t="str">
            <v>Other aprons</v>
          </cell>
          <cell r="E55" t="str">
            <v>240</v>
          </cell>
          <cell r="F55" t="str">
            <v>Commercial/Office</v>
          </cell>
        </row>
        <row r="56">
          <cell r="B56" t="str">
            <v>D1500</v>
          </cell>
          <cell r="C56" t="str">
            <v>Airfield lighting</v>
          </cell>
          <cell r="E56" t="str">
            <v>241</v>
          </cell>
          <cell r="F56" t="str">
            <v>Office</v>
          </cell>
        </row>
        <row r="57">
          <cell r="B57" t="str">
            <v>D1600</v>
          </cell>
          <cell r="C57" t="str">
            <v>Instrument Landing Systems (ILS)</v>
          </cell>
          <cell r="E57" t="str">
            <v>242</v>
          </cell>
          <cell r="F57" t="str">
            <v>Retail/Commercial</v>
          </cell>
        </row>
        <row r="58">
          <cell r="B58" t="str">
            <v>D1700</v>
          </cell>
          <cell r="C58" t="str">
            <v>Airport Surveillance Radar (ASR)</v>
          </cell>
          <cell r="E58" t="str">
            <v>243</v>
          </cell>
          <cell r="F58" t="str">
            <v>Hotel &amp; Resorts</v>
          </cell>
        </row>
        <row r="59">
          <cell r="B59" t="str">
            <v>D1800</v>
          </cell>
          <cell r="C59" t="str">
            <v>VOR/DME</v>
          </cell>
          <cell r="E59" t="str">
            <v>244</v>
          </cell>
          <cell r="F59" t="str">
            <v>Restaurants</v>
          </cell>
        </row>
        <row r="60">
          <cell r="B60" t="str">
            <v>D1900</v>
          </cell>
          <cell r="C60" t="str">
            <v>Airside service and GSE roads</v>
          </cell>
          <cell r="E60" t="str">
            <v>245</v>
          </cell>
          <cell r="F60" t="str">
            <v>Catering/Canteen Facilities</v>
          </cell>
        </row>
        <row r="61">
          <cell r="B61" t="str">
            <v>D2100</v>
          </cell>
          <cell r="C61" t="str">
            <v>Perimeter security facilities</v>
          </cell>
          <cell r="E61" t="str">
            <v>248</v>
          </cell>
          <cell r="F61" t="str">
            <v>Cargo &amp; Mail Facilities</v>
          </cell>
        </row>
        <row r="62">
          <cell r="B62" t="str">
            <v>D2200</v>
          </cell>
          <cell r="C62" t="str">
            <v>Midfield area drainage facilities</v>
          </cell>
          <cell r="E62" t="str">
            <v>250</v>
          </cell>
          <cell r="F62" t="str">
            <v>Additional Commercial/Office</v>
          </cell>
        </row>
        <row r="63">
          <cell r="B63" t="str">
            <v>D2300</v>
          </cell>
          <cell r="C63" t="str">
            <v>West area drainage facilities</v>
          </cell>
          <cell r="E63" t="str">
            <v>251</v>
          </cell>
          <cell r="F63" t="str">
            <v>Parking Structure</v>
          </cell>
        </row>
        <row r="64">
          <cell r="B64" t="str">
            <v>E1100</v>
          </cell>
          <cell r="C64" t="str">
            <v>Terminal area access system</v>
          </cell>
          <cell r="E64" t="str">
            <v>252</v>
          </cell>
          <cell r="F64" t="str">
            <v>Rental Car Facility</v>
          </cell>
        </row>
        <row r="65">
          <cell r="B65" t="str">
            <v>E1200</v>
          </cell>
          <cell r="C65" t="str">
            <v>Commercial area access system</v>
          </cell>
          <cell r="E65" t="str">
            <v>253</v>
          </cell>
          <cell r="F65" t="str">
            <v>Fueling Facility</v>
          </cell>
        </row>
        <row r="66">
          <cell r="B66" t="str">
            <v>E1300</v>
          </cell>
          <cell r="C66" t="str">
            <v>Service area access system</v>
          </cell>
          <cell r="E66" t="str">
            <v>254</v>
          </cell>
          <cell r="F66" t="str">
            <v>Car Wash</v>
          </cell>
        </row>
        <row r="67">
          <cell r="B67" t="str">
            <v>E1400</v>
          </cell>
          <cell r="C67" t="str">
            <v>Road Landscaping</v>
          </cell>
          <cell r="E67" t="str">
            <v>260</v>
          </cell>
          <cell r="F67" t="str">
            <v>Institutional/Government</v>
          </cell>
        </row>
        <row r="68">
          <cell r="B68" t="str">
            <v>E2100</v>
          </cell>
          <cell r="C68" t="str">
            <v>Power distribution system</v>
          </cell>
          <cell r="E68" t="str">
            <v>261</v>
          </cell>
          <cell r="F68" t="str">
            <v>Educational Facility</v>
          </cell>
        </row>
        <row r="69">
          <cell r="B69" t="str">
            <v>E2200</v>
          </cell>
          <cell r="C69" t="str">
            <v>Water distribution system</v>
          </cell>
          <cell r="E69" t="str">
            <v>262</v>
          </cell>
          <cell r="F69" t="str">
            <v>Medical Facility</v>
          </cell>
        </row>
        <row r="70">
          <cell r="B70" t="str">
            <v>E2300</v>
          </cell>
          <cell r="C70" t="str">
            <v>Wastewater collection system</v>
          </cell>
          <cell r="E70" t="str">
            <v>263</v>
          </cell>
          <cell r="F70" t="str">
            <v>Convention Facility</v>
          </cell>
        </row>
        <row r="71">
          <cell r="B71" t="str">
            <v>E2400</v>
          </cell>
          <cell r="C71" t="str">
            <v>Irrigation water system</v>
          </cell>
          <cell r="E71" t="str">
            <v>266</v>
          </cell>
          <cell r="F71" t="str">
            <v>Government Facility</v>
          </cell>
        </row>
        <row r="72">
          <cell r="B72" t="str">
            <v>E2500</v>
          </cell>
          <cell r="C72" t="str">
            <v>Wastewater treatment plant (WWTP)</v>
          </cell>
          <cell r="E72" t="str">
            <v>267</v>
          </cell>
          <cell r="F72" t="str">
            <v>General Aviation &amp; Govt Services</v>
          </cell>
        </row>
        <row r="73">
          <cell r="B73" t="str">
            <v>E2600</v>
          </cell>
          <cell r="C73" t="str">
            <v>Solid waste handling facility (SWHF)</v>
          </cell>
          <cell r="E73" t="str">
            <v>270</v>
          </cell>
          <cell r="F73" t="str">
            <v>Industrial</v>
          </cell>
        </row>
        <row r="74">
          <cell r="B74" t="str">
            <v>E2700</v>
          </cell>
          <cell r="C74" t="str">
            <v>Communications / special systems</v>
          </cell>
          <cell r="E74" t="str">
            <v>280</v>
          </cell>
          <cell r="F74" t="str">
            <v>Improved Open Areas</v>
          </cell>
        </row>
        <row r="75">
          <cell r="B75" t="str">
            <v>E2800</v>
          </cell>
          <cell r="C75" t="str">
            <v>Utility tunnel (midfield)</v>
          </cell>
          <cell r="E75" t="str">
            <v>281</v>
          </cell>
          <cell r="F75" t="str">
            <v>Plaza</v>
          </cell>
        </row>
        <row r="76">
          <cell r="B76" t="str">
            <v>F1100</v>
          </cell>
          <cell r="C76" t="str">
            <v>Site investigations</v>
          </cell>
          <cell r="E76" t="str">
            <v>283</v>
          </cell>
          <cell r="F76" t="str">
            <v>Platform</v>
          </cell>
        </row>
        <row r="77">
          <cell r="B77" t="str">
            <v>F1200</v>
          </cell>
          <cell r="C77" t="str">
            <v>Land reclamation</v>
          </cell>
          <cell r="E77" t="str">
            <v>286</v>
          </cell>
          <cell r="F77" t="str">
            <v>Stadium</v>
          </cell>
        </row>
        <row r="78">
          <cell r="B78" t="str">
            <v>F1300</v>
          </cell>
          <cell r="C78" t="str">
            <v>Dikes</v>
          </cell>
          <cell r="E78" t="str">
            <v>290</v>
          </cell>
          <cell r="F78" t="str">
            <v>Other</v>
          </cell>
        </row>
        <row r="79">
          <cell r="B79" t="str">
            <v>F1400</v>
          </cell>
          <cell r="C79" t="str">
            <v>Mass earthworks</v>
          </cell>
          <cell r="E79" t="str">
            <v>295</v>
          </cell>
          <cell r="F79" t="str">
            <v>Temporary Facilities</v>
          </cell>
        </row>
        <row r="80">
          <cell r="B80" t="str">
            <v>F1500</v>
          </cell>
          <cell r="C80" t="str">
            <v>Environmental study</v>
          </cell>
          <cell r="E80" t="str">
            <v>300</v>
          </cell>
          <cell r="F80" t="str">
            <v>RAILROAD</v>
          </cell>
        </row>
        <row r="81">
          <cell r="B81" t="str">
            <v>F1600</v>
          </cell>
          <cell r="C81" t="str">
            <v>Clearance of site and environs</v>
          </cell>
          <cell r="E81" t="str">
            <v>310</v>
          </cell>
          <cell r="F81" t="str">
            <v>Track work</v>
          </cell>
        </row>
        <row r="82">
          <cell r="B82" t="str">
            <v>X1100</v>
          </cell>
          <cell r="C82" t="str">
            <v>Site mobilization</v>
          </cell>
          <cell r="E82" t="str">
            <v>311</v>
          </cell>
          <cell r="F82" t="str">
            <v>Track</v>
          </cell>
        </row>
        <row r="83">
          <cell r="B83" t="str">
            <v>X1300</v>
          </cell>
          <cell r="C83" t="str">
            <v>Special studies</v>
          </cell>
          <cell r="E83" t="str">
            <v>315</v>
          </cell>
          <cell r="F83" t="str">
            <v>Temporary Track</v>
          </cell>
        </row>
        <row r="84">
          <cell r="B84" t="str">
            <v>X1700</v>
          </cell>
          <cell r="C84" t="str">
            <v>Insurances &amp; Other Costs</v>
          </cell>
          <cell r="E84" t="str">
            <v>320</v>
          </cell>
          <cell r="F84" t="str">
            <v>Elevated Structures</v>
          </cell>
        </row>
        <row r="85">
          <cell r="B85" t="str">
            <v>X1800</v>
          </cell>
          <cell r="C85" t="str">
            <v>Technical Services</v>
          </cell>
          <cell r="E85" t="str">
            <v>321</v>
          </cell>
          <cell r="F85" t="str">
            <v>Heavy Rail Bridge</v>
          </cell>
        </row>
        <row r="86">
          <cell r="B86" t="str">
            <v>X1900</v>
          </cell>
          <cell r="C86" t="str">
            <v>Contingency &amp; Escalation</v>
          </cell>
          <cell r="E86" t="str">
            <v>322</v>
          </cell>
          <cell r="F86" t="str">
            <v>Light Rail Bridge</v>
          </cell>
        </row>
        <row r="87">
          <cell r="E87" t="str">
            <v>326</v>
          </cell>
          <cell r="F87" t="str">
            <v>Airport Transit System (ATS) Guideway</v>
          </cell>
        </row>
        <row r="88">
          <cell r="E88" t="str">
            <v>330</v>
          </cell>
          <cell r="F88" t="str">
            <v>Tunnel</v>
          </cell>
        </row>
        <row r="89">
          <cell r="B89" t="str">
            <v>A1100</v>
          </cell>
          <cell r="C89" t="str">
            <v>Terminal building</v>
          </cell>
          <cell r="E89" t="str">
            <v>331</v>
          </cell>
          <cell r="F89" t="str">
            <v>Bored Tunnel</v>
          </cell>
        </row>
        <row r="90">
          <cell r="B90" t="str">
            <v>A1110</v>
          </cell>
          <cell r="C90" t="str">
            <v>Main terminal</v>
          </cell>
          <cell r="E90" t="str">
            <v>332</v>
          </cell>
          <cell r="F90" t="str">
            <v>Cut &amp; Cover Tunnel</v>
          </cell>
        </row>
        <row r="91">
          <cell r="B91" t="str">
            <v>A1120</v>
          </cell>
          <cell r="C91" t="str">
            <v>Concourse</v>
          </cell>
          <cell r="E91" t="str">
            <v>340</v>
          </cell>
          <cell r="F91" t="str">
            <v>Culvert</v>
          </cell>
        </row>
        <row r="92">
          <cell r="B92" t="str">
            <v>A1130</v>
          </cell>
          <cell r="C92" t="str">
            <v>Passenger terminal foundations</v>
          </cell>
          <cell r="E92" t="str">
            <v>390</v>
          </cell>
          <cell r="F92" t="str">
            <v>Other</v>
          </cell>
        </row>
        <row r="93">
          <cell r="B93" t="str">
            <v>A1140</v>
          </cell>
          <cell r="C93" t="str">
            <v>Baggage handling system</v>
          </cell>
          <cell r="E93" t="str">
            <v>400</v>
          </cell>
          <cell r="F93" t="str">
            <v>ROADWORK</v>
          </cell>
        </row>
        <row r="94">
          <cell r="B94" t="str">
            <v>A1150</v>
          </cell>
          <cell r="C94" t="str">
            <v>Specialty systems</v>
          </cell>
          <cell r="E94" t="str">
            <v>410</v>
          </cell>
          <cell r="F94" t="str">
            <v>Roadways/Highways</v>
          </cell>
        </row>
        <row r="95">
          <cell r="B95" t="str">
            <v>A1160</v>
          </cell>
          <cell r="C95" t="str">
            <v>Fixed gate equipment/loading bridges/floodlights</v>
          </cell>
          <cell r="E95" t="str">
            <v>411</v>
          </cell>
          <cell r="F95" t="str">
            <v>Access Road</v>
          </cell>
        </row>
        <row r="96">
          <cell r="B96" t="str">
            <v>A1170</v>
          </cell>
          <cell r="C96" t="str">
            <v>Pedestrian bridge</v>
          </cell>
          <cell r="E96" t="str">
            <v>412</v>
          </cell>
          <cell r="F96" t="str">
            <v>Curbside</v>
          </cell>
        </row>
        <row r="97">
          <cell r="B97" t="str">
            <v>A1200</v>
          </cell>
          <cell r="C97" t="str">
            <v>Central utility plant</v>
          </cell>
          <cell r="E97" t="str">
            <v>415</v>
          </cell>
          <cell r="F97" t="str">
            <v>Temporary Roadway</v>
          </cell>
        </row>
        <row r="98">
          <cell r="B98" t="str">
            <v>A1210</v>
          </cell>
          <cell r="C98" t="str">
            <v>Central plant building</v>
          </cell>
          <cell r="E98" t="str">
            <v>418</v>
          </cell>
          <cell r="F98" t="str">
            <v>Traffic Management System</v>
          </cell>
        </row>
        <row r="99">
          <cell r="B99" t="str">
            <v>A1220</v>
          </cell>
          <cell r="C99" t="str">
            <v>Central plant cooling equipment</v>
          </cell>
          <cell r="E99" t="str">
            <v>420</v>
          </cell>
          <cell r="F99" t="str">
            <v>Elevated Structures</v>
          </cell>
        </row>
        <row r="100">
          <cell r="B100" t="str">
            <v>A1230</v>
          </cell>
          <cell r="C100" t="str">
            <v>Central plant electrical equipment</v>
          </cell>
          <cell r="E100" t="str">
            <v>421</v>
          </cell>
          <cell r="F100" t="str">
            <v>Bridge</v>
          </cell>
        </row>
        <row r="101">
          <cell r="B101" t="str">
            <v>A1240</v>
          </cell>
          <cell r="C101" t="str">
            <v>Central plant site improvements</v>
          </cell>
          <cell r="E101" t="str">
            <v>422</v>
          </cell>
          <cell r="F101" t="str">
            <v>Elevated Roadway</v>
          </cell>
        </row>
        <row r="102">
          <cell r="B102" t="str">
            <v>A1250</v>
          </cell>
          <cell r="C102" t="str">
            <v>Utility tunnel</v>
          </cell>
          <cell r="E102" t="str">
            <v>426</v>
          </cell>
          <cell r="F102" t="str">
            <v>Pedestrian Bridge</v>
          </cell>
        </row>
        <row r="103">
          <cell r="B103" t="str">
            <v>A1300</v>
          </cell>
          <cell r="C103" t="str">
            <v>Public mosque</v>
          </cell>
          <cell r="E103" t="str">
            <v>428</v>
          </cell>
          <cell r="F103" t="str">
            <v>Temporary Bridge</v>
          </cell>
        </row>
        <row r="104">
          <cell r="B104" t="str">
            <v>A1310</v>
          </cell>
          <cell r="C104" t="str">
            <v>Public mosque building</v>
          </cell>
          <cell r="E104" t="str">
            <v>430</v>
          </cell>
          <cell r="F104" t="str">
            <v>Tunnel</v>
          </cell>
        </row>
        <row r="105">
          <cell r="B105" t="str">
            <v>A1320</v>
          </cell>
          <cell r="C105" t="str">
            <v>Public mosque site improvements</v>
          </cell>
          <cell r="E105" t="str">
            <v>431</v>
          </cell>
          <cell r="F105" t="str">
            <v>Bored Tunnel</v>
          </cell>
        </row>
        <row r="106">
          <cell r="B106" t="str">
            <v>A1400</v>
          </cell>
          <cell r="C106" t="str">
            <v>Parking structure</v>
          </cell>
          <cell r="E106" t="str">
            <v>432</v>
          </cell>
          <cell r="F106" t="str">
            <v>Cut &amp; Cover Tunnel</v>
          </cell>
        </row>
        <row r="107">
          <cell r="B107" t="str">
            <v>A1410</v>
          </cell>
          <cell r="C107" t="str">
            <v>Parking structure building</v>
          </cell>
          <cell r="E107" t="str">
            <v>440</v>
          </cell>
          <cell r="F107" t="str">
            <v>Culvert</v>
          </cell>
        </row>
        <row r="108">
          <cell r="B108" t="str">
            <v>A1420</v>
          </cell>
          <cell r="C108" t="str">
            <v>Parking structure specialty systems</v>
          </cell>
          <cell r="E108" t="str">
            <v>460</v>
          </cell>
          <cell r="F108" t="str">
            <v>Parking</v>
          </cell>
        </row>
        <row r="109">
          <cell r="B109" t="str">
            <v>A1500</v>
          </cell>
          <cell r="C109" t="str">
            <v>Terminal frontage road/site improvements</v>
          </cell>
          <cell r="E109" t="str">
            <v>461</v>
          </cell>
          <cell r="F109" t="str">
            <v>Parking Lots</v>
          </cell>
        </row>
        <row r="110">
          <cell r="B110" t="str">
            <v>A1510</v>
          </cell>
          <cell r="C110" t="str">
            <v>Elevated terminal frontage road</v>
          </cell>
          <cell r="E110" t="str">
            <v>490</v>
          </cell>
          <cell r="F110" t="str">
            <v>Other</v>
          </cell>
        </row>
        <row r="111">
          <cell r="B111" t="str">
            <v>A1520</v>
          </cell>
          <cell r="C111" t="str">
            <v>Passenger terminal area exterior signage</v>
          </cell>
          <cell r="E111" t="str">
            <v>500</v>
          </cell>
          <cell r="F111" t="str">
            <v>SPECIAL SYSTEMS</v>
          </cell>
        </row>
        <row r="112">
          <cell r="B112" t="str">
            <v>A1530</v>
          </cell>
          <cell r="C112" t="str">
            <v>Passenger terminal area landscaping</v>
          </cell>
          <cell r="E112" t="str">
            <v>510</v>
          </cell>
          <cell r="F112" t="str">
            <v>Airport</v>
          </cell>
        </row>
        <row r="113">
          <cell r="B113" t="str">
            <v>B1100</v>
          </cell>
          <cell r="C113" t="str">
            <v>Amiri / V.V.I.P. pavilion</v>
          </cell>
          <cell r="E113" t="str">
            <v>511</v>
          </cell>
          <cell r="F113" t="str">
            <v>Passenger Loading Bridge</v>
          </cell>
        </row>
        <row r="114">
          <cell r="B114" t="str">
            <v>B1200</v>
          </cell>
          <cell r="C114" t="str">
            <v>Amiri hangars</v>
          </cell>
          <cell r="E114" t="str">
            <v>512</v>
          </cell>
          <cell r="F114" t="str">
            <v>Baggage Handling Systems</v>
          </cell>
        </row>
        <row r="115">
          <cell r="B115" t="str">
            <v>B1300</v>
          </cell>
          <cell r="C115" t="str">
            <v>Amiri area site improvements</v>
          </cell>
          <cell r="E115" t="str">
            <v>513</v>
          </cell>
          <cell r="F115" t="str">
            <v>Baggage Screening and X-Ray Equipment</v>
          </cell>
        </row>
        <row r="116">
          <cell r="B116" t="str">
            <v>B1310</v>
          </cell>
          <cell r="C116" t="str">
            <v>Amiri area roads</v>
          </cell>
          <cell r="E116" t="str">
            <v>514</v>
          </cell>
          <cell r="F116" t="str">
            <v>Aircraft Docking System</v>
          </cell>
        </row>
        <row r="117">
          <cell r="B117" t="str">
            <v>B1320</v>
          </cell>
          <cell r="C117" t="str">
            <v>Amiri area parking</v>
          </cell>
          <cell r="E117" t="str">
            <v>516</v>
          </cell>
          <cell r="F117" t="str">
            <v>FIDS &amp; BIDS</v>
          </cell>
        </row>
        <row r="118">
          <cell r="B118" t="str">
            <v>B1330</v>
          </cell>
          <cell r="C118" t="str">
            <v>Amiri area landscaping</v>
          </cell>
          <cell r="E118" t="str">
            <v>518</v>
          </cell>
          <cell r="F118" t="str">
            <v>Ground Handling Services</v>
          </cell>
        </row>
        <row r="119">
          <cell r="B119" t="str">
            <v>B1340</v>
          </cell>
          <cell r="C119" t="str">
            <v>Amiri security checkpoint</v>
          </cell>
          <cell r="E119" t="str">
            <v>520</v>
          </cell>
          <cell r="F119" t="str">
            <v>Other Airport Systems</v>
          </cell>
        </row>
        <row r="120">
          <cell r="B120" t="str">
            <v>B1350</v>
          </cell>
          <cell r="C120" t="str">
            <v>Amiri apron floodlights</v>
          </cell>
          <cell r="E120" t="str">
            <v>521</v>
          </cell>
          <cell r="F120" t="str">
            <v>Air Traffic Control System</v>
          </cell>
        </row>
        <row r="121">
          <cell r="B121" t="str">
            <v>C1100</v>
          </cell>
          <cell r="C121" t="str">
            <v>Cargo terminal</v>
          </cell>
          <cell r="E121" t="str">
            <v>523</v>
          </cell>
          <cell r="F121" t="str">
            <v>Common User Terminal Equipment (CUTE)</v>
          </cell>
        </row>
        <row r="122">
          <cell r="B122" t="str">
            <v>C1110</v>
          </cell>
          <cell r="C122" t="str">
            <v>Cargo terminal building</v>
          </cell>
          <cell r="E122" t="str">
            <v>530</v>
          </cell>
          <cell r="F122" t="str">
            <v>Rail</v>
          </cell>
        </row>
        <row r="123">
          <cell r="B123" t="str">
            <v>C1120</v>
          </cell>
          <cell r="C123" t="str">
            <v>Cargo terminal equipment</v>
          </cell>
          <cell r="E123" t="str">
            <v>531</v>
          </cell>
          <cell r="F123" t="str">
            <v>Traction Power</v>
          </cell>
        </row>
        <row r="124">
          <cell r="B124" t="str">
            <v>C1130</v>
          </cell>
          <cell r="C124" t="str">
            <v>Cargo terminal security checkpoint</v>
          </cell>
          <cell r="E124" t="str">
            <v>532</v>
          </cell>
          <cell r="F124" t="str">
            <v>Overhead Catenary</v>
          </cell>
        </row>
        <row r="125">
          <cell r="B125" t="str">
            <v>C1140</v>
          </cell>
          <cell r="C125" t="str">
            <v>Cargo terminal site improvements</v>
          </cell>
          <cell r="E125" t="str">
            <v>533</v>
          </cell>
          <cell r="F125" t="str">
            <v>Variable Message Signs</v>
          </cell>
        </row>
        <row r="126">
          <cell r="B126" t="str">
            <v>C1150</v>
          </cell>
          <cell r="C126" t="str">
            <v>Cargo apron floodlights</v>
          </cell>
          <cell r="E126" t="str">
            <v>534</v>
          </cell>
          <cell r="F126" t="str">
            <v>Automatic Train Control (ATC)</v>
          </cell>
        </row>
        <row r="127">
          <cell r="B127" t="str">
            <v>C1200</v>
          </cell>
          <cell r="C127" t="str">
            <v>Mail terminal</v>
          </cell>
          <cell r="E127" t="str">
            <v>540</v>
          </cell>
          <cell r="F127" t="str">
            <v>Other Rail Systems</v>
          </cell>
        </row>
        <row r="128">
          <cell r="B128" t="str">
            <v>C1210</v>
          </cell>
          <cell r="C128" t="str">
            <v>Mail terminal building</v>
          </cell>
          <cell r="E128" t="str">
            <v>590</v>
          </cell>
          <cell r="F128" t="str">
            <v>Other</v>
          </cell>
        </row>
        <row r="129">
          <cell r="B129" t="str">
            <v>C1220</v>
          </cell>
          <cell r="C129" t="str">
            <v>Mail terminal equipment</v>
          </cell>
          <cell r="E129" t="str">
            <v>600</v>
          </cell>
          <cell r="F129" t="str">
            <v>SITE UTILITIES</v>
          </cell>
        </row>
        <row r="130">
          <cell r="B130" t="str">
            <v>C1230</v>
          </cell>
          <cell r="C130" t="str">
            <v>Mail terminal site improvements</v>
          </cell>
          <cell r="E130" t="str">
            <v>610</v>
          </cell>
          <cell r="F130" t="str">
            <v>Water</v>
          </cell>
        </row>
        <row r="131">
          <cell r="B131" t="str">
            <v>C1300</v>
          </cell>
          <cell r="C131" t="str">
            <v>Cargo agents building</v>
          </cell>
          <cell r="E131" t="str">
            <v>611</v>
          </cell>
          <cell r="F131" t="str">
            <v>Water Supply</v>
          </cell>
        </row>
        <row r="132">
          <cell r="B132" t="str">
            <v>C1310</v>
          </cell>
          <cell r="C132" t="str">
            <v>Cargo agent building</v>
          </cell>
          <cell r="E132" t="str">
            <v>612</v>
          </cell>
          <cell r="F132" t="str">
            <v>Hot/Chilled Water Supply</v>
          </cell>
        </row>
        <row r="133">
          <cell r="B133" t="str">
            <v>C1320</v>
          </cell>
          <cell r="C133" t="str">
            <v>Cargo agent site improvements</v>
          </cell>
          <cell r="E133" t="str">
            <v>613</v>
          </cell>
          <cell r="F133" t="str">
            <v>Water Storage System</v>
          </cell>
        </row>
        <row r="134">
          <cell r="B134" t="str">
            <v>C1400</v>
          </cell>
          <cell r="C134" t="str">
            <v>Courier terminal</v>
          </cell>
          <cell r="E134" t="str">
            <v>615</v>
          </cell>
          <cell r="F134" t="str">
            <v>Waste Water</v>
          </cell>
        </row>
        <row r="135">
          <cell r="B135" t="str">
            <v>C1410</v>
          </cell>
          <cell r="C135" t="str">
            <v>Courier terminal building</v>
          </cell>
          <cell r="E135" t="str">
            <v>616</v>
          </cell>
          <cell r="F135" t="str">
            <v>Storm Water</v>
          </cell>
        </row>
        <row r="136">
          <cell r="B136" t="str">
            <v>C1420</v>
          </cell>
          <cell r="C136" t="str">
            <v>Courier terminal equipment</v>
          </cell>
          <cell r="E136" t="str">
            <v>618</v>
          </cell>
          <cell r="F136" t="str">
            <v>Irrigation System</v>
          </cell>
        </row>
        <row r="137">
          <cell r="B137" t="str">
            <v>C1430</v>
          </cell>
          <cell r="C137" t="str">
            <v>Courier terminal site improvements</v>
          </cell>
          <cell r="E137" t="str">
            <v>620</v>
          </cell>
          <cell r="F137" t="str">
            <v>Electrical System</v>
          </cell>
        </row>
        <row r="138">
          <cell r="B138" t="str">
            <v>C1440</v>
          </cell>
          <cell r="C138" t="str">
            <v>Courier apron floodlights</v>
          </cell>
          <cell r="E138" t="str">
            <v>621</v>
          </cell>
          <cell r="F138" t="str">
            <v>Electrical Power</v>
          </cell>
        </row>
        <row r="139">
          <cell r="B139" t="str">
            <v>C2100</v>
          </cell>
          <cell r="C139" t="str">
            <v>Aircraft maintenance hangar</v>
          </cell>
          <cell r="E139" t="str">
            <v>622</v>
          </cell>
          <cell r="F139" t="str">
            <v>Electrical System - General</v>
          </cell>
        </row>
        <row r="140">
          <cell r="B140" t="str">
            <v>C2110</v>
          </cell>
          <cell r="C140" t="str">
            <v>Hangar building</v>
          </cell>
          <cell r="E140" t="str">
            <v>623</v>
          </cell>
          <cell r="F140" t="str">
            <v>Lighting</v>
          </cell>
        </row>
        <row r="141">
          <cell r="B141" t="str">
            <v>C2120</v>
          </cell>
          <cell r="C141" t="str">
            <v>Aircraft maintenance office building</v>
          </cell>
          <cell r="E141" t="str">
            <v>630</v>
          </cell>
          <cell r="F141" t="str">
            <v>Other Supply Systems</v>
          </cell>
        </row>
        <row r="142">
          <cell r="B142" t="str">
            <v>C2130</v>
          </cell>
          <cell r="C142" t="str">
            <v>Aircraft maintenance workshops</v>
          </cell>
          <cell r="E142" t="str">
            <v>631</v>
          </cell>
          <cell r="F142" t="str">
            <v>Gas Supply</v>
          </cell>
        </row>
        <row r="143">
          <cell r="B143" t="str">
            <v>C2140</v>
          </cell>
          <cell r="C143" t="str">
            <v>Aircraft maintenance site improvements</v>
          </cell>
          <cell r="E143" t="str">
            <v>632</v>
          </cell>
          <cell r="F143" t="str">
            <v>Fuel Distribution System</v>
          </cell>
        </row>
        <row r="144">
          <cell r="B144" t="str">
            <v>C2150</v>
          </cell>
          <cell r="C144" t="str">
            <v>Aircraft maintenance security checkpoint</v>
          </cell>
          <cell r="E144" t="str">
            <v>640</v>
          </cell>
          <cell r="F144" t="str">
            <v>Fire Protection</v>
          </cell>
        </row>
        <row r="145">
          <cell r="B145" t="str">
            <v>C2160</v>
          </cell>
          <cell r="C145" t="str">
            <v>Aircraft maintenance apron floodlights</v>
          </cell>
          <cell r="E145" t="str">
            <v>641</v>
          </cell>
          <cell r="F145" t="str">
            <v>Fire Detection</v>
          </cell>
        </row>
        <row r="146">
          <cell r="B146" t="str">
            <v>C2200</v>
          </cell>
          <cell r="C146" t="str">
            <v>Airline engineering facility</v>
          </cell>
          <cell r="E146" t="str">
            <v>642</v>
          </cell>
          <cell r="F146" t="str">
            <v>Fire Protection</v>
          </cell>
        </row>
        <row r="147">
          <cell r="B147" t="str">
            <v>C2210</v>
          </cell>
          <cell r="C147" t="str">
            <v>Airline engineering building</v>
          </cell>
          <cell r="E147" t="str">
            <v>650</v>
          </cell>
          <cell r="F147" t="str">
            <v>Communication</v>
          </cell>
        </row>
        <row r="148">
          <cell r="B148" t="str">
            <v>C2220</v>
          </cell>
          <cell r="C148" t="str">
            <v>Airline engineering site improvements</v>
          </cell>
          <cell r="E148" t="str">
            <v>651</v>
          </cell>
          <cell r="F148" t="str">
            <v>Telephone</v>
          </cell>
        </row>
        <row r="149">
          <cell r="B149" t="str">
            <v>C2300</v>
          </cell>
          <cell r="C149" t="str">
            <v>Airlne operations facility</v>
          </cell>
          <cell r="E149" t="str">
            <v>652</v>
          </cell>
          <cell r="F149" t="str">
            <v>Cable</v>
          </cell>
        </row>
        <row r="150">
          <cell r="B150" t="str">
            <v>C2310</v>
          </cell>
          <cell r="C150" t="str">
            <v>Airline operations building</v>
          </cell>
          <cell r="E150" t="str">
            <v>660</v>
          </cell>
          <cell r="F150" t="str">
            <v>Utility Plant</v>
          </cell>
        </row>
        <row r="151">
          <cell r="B151" t="str">
            <v>C2320</v>
          </cell>
          <cell r="C151" t="str">
            <v>Airline operations site improvements</v>
          </cell>
          <cell r="E151" t="str">
            <v>661</v>
          </cell>
          <cell r="F151" t="str">
            <v>Hot/Chilled Water Plant</v>
          </cell>
        </row>
        <row r="152">
          <cell r="B152" t="str">
            <v>C3100</v>
          </cell>
          <cell r="C152" t="str">
            <v>ATC tower</v>
          </cell>
          <cell r="E152" t="str">
            <v>662</v>
          </cell>
          <cell r="F152" t="str">
            <v>Sewage Lift Station</v>
          </cell>
        </row>
        <row r="153">
          <cell r="B153" t="str">
            <v>C3110</v>
          </cell>
          <cell r="C153" t="str">
            <v>ATCT building</v>
          </cell>
          <cell r="E153" t="str">
            <v>663</v>
          </cell>
          <cell r="F153" t="str">
            <v>Storm Water Lift Stations</v>
          </cell>
        </row>
        <row r="154">
          <cell r="B154" t="str">
            <v>C3120</v>
          </cell>
          <cell r="C154" t="str">
            <v>ATCT equipment</v>
          </cell>
          <cell r="E154" t="str">
            <v>664</v>
          </cell>
          <cell r="F154" t="str">
            <v>Waste Water Treatment Facility</v>
          </cell>
        </row>
        <row r="155">
          <cell r="B155" t="str">
            <v>C3130</v>
          </cell>
          <cell r="C155" t="str">
            <v>ATCT site improvements</v>
          </cell>
          <cell r="E155" t="str">
            <v>665</v>
          </cell>
          <cell r="F155" t="str">
            <v>Electrical Substation &amp; Switchgear</v>
          </cell>
        </row>
        <row r="156">
          <cell r="B156" t="str">
            <v>C3140</v>
          </cell>
          <cell r="C156" t="str">
            <v>Ground movement radar (ASDE)</v>
          </cell>
          <cell r="E156" t="str">
            <v>666</v>
          </cell>
          <cell r="F156" t="str">
            <v>Electrical Generation</v>
          </cell>
        </row>
        <row r="157">
          <cell r="B157" t="str">
            <v>C3200</v>
          </cell>
          <cell r="C157" t="str">
            <v>Main fire station</v>
          </cell>
          <cell r="E157" t="str">
            <v>670</v>
          </cell>
          <cell r="F157" t="str">
            <v>Utilities Connections</v>
          </cell>
        </row>
        <row r="158">
          <cell r="B158" t="str">
            <v>C3210</v>
          </cell>
          <cell r="C158" t="str">
            <v>Main fire station building</v>
          </cell>
          <cell r="E158" t="str">
            <v>671</v>
          </cell>
          <cell r="F158" t="str">
            <v>Tie-in to existing system</v>
          </cell>
        </row>
        <row r="159">
          <cell r="B159" t="str">
            <v>C3220</v>
          </cell>
          <cell r="C159" t="str">
            <v>Main fire station equipment</v>
          </cell>
          <cell r="E159" t="str">
            <v>680</v>
          </cell>
          <cell r="F159" t="str">
            <v>Utility Bridge/Tunnel</v>
          </cell>
        </row>
        <row r="160">
          <cell r="B160" t="str">
            <v>C3230</v>
          </cell>
          <cell r="C160" t="str">
            <v>Main fire station site improvements</v>
          </cell>
          <cell r="E160" t="str">
            <v>690</v>
          </cell>
          <cell r="F160" t="str">
            <v>Other</v>
          </cell>
        </row>
        <row r="161">
          <cell r="B161" t="str">
            <v>C3300</v>
          </cell>
          <cell r="C161" t="str">
            <v>Satellite fire station</v>
          </cell>
          <cell r="E161" t="str">
            <v>900</v>
          </cell>
          <cell r="F161" t="str">
            <v>INDIRECTS</v>
          </cell>
        </row>
        <row r="162">
          <cell r="B162" t="str">
            <v>C3310</v>
          </cell>
          <cell r="C162" t="str">
            <v>Satellite fire station building</v>
          </cell>
          <cell r="E162" t="str">
            <v>991</v>
          </cell>
          <cell r="F162" t="str">
            <v>Design</v>
          </cell>
        </row>
        <row r="163">
          <cell r="B163" t="str">
            <v>C3320</v>
          </cell>
          <cell r="C163" t="str">
            <v>Satellite fire station equipment</v>
          </cell>
          <cell r="E163" t="str">
            <v>992</v>
          </cell>
          <cell r="F163" t="str">
            <v>Procurement</v>
          </cell>
        </row>
        <row r="164">
          <cell r="B164" t="str">
            <v>C3330</v>
          </cell>
          <cell r="C164" t="str">
            <v>Satellite fire station site improvements</v>
          </cell>
          <cell r="E164">
            <v>993</v>
          </cell>
          <cell r="F164" t="str">
            <v>Contingency</v>
          </cell>
        </row>
        <row r="165">
          <cell r="B165" t="str">
            <v>C3400</v>
          </cell>
          <cell r="C165" t="str">
            <v>Fire training facility</v>
          </cell>
          <cell r="E165" t="str">
            <v>994</v>
          </cell>
          <cell r="F165" t="str">
            <v>Escalation</v>
          </cell>
        </row>
        <row r="166">
          <cell r="B166" t="str">
            <v>C3410</v>
          </cell>
          <cell r="C166" t="str">
            <v>Fire training equipment</v>
          </cell>
          <cell r="E166" t="str">
            <v>995</v>
          </cell>
          <cell r="F166" t="str">
            <v>Construction Distributables</v>
          </cell>
        </row>
        <row r="167">
          <cell r="B167" t="str">
            <v>C3420</v>
          </cell>
          <cell r="C167" t="str">
            <v>Fire training site improvements</v>
          </cell>
          <cell r="E167">
            <v>996</v>
          </cell>
          <cell r="F167" t="str">
            <v>Insurance</v>
          </cell>
        </row>
        <row r="168">
          <cell r="B168" t="str">
            <v>C3500</v>
          </cell>
          <cell r="C168" t="str">
            <v>Sea rescue station - north</v>
          </cell>
          <cell r="E168" t="str">
            <v>997</v>
          </cell>
          <cell r="F168" t="str">
            <v>Other Project Costs</v>
          </cell>
        </row>
        <row r="169">
          <cell r="B169" t="str">
            <v>C3510</v>
          </cell>
          <cell r="C169" t="str">
            <v>Sea rescue - north - building</v>
          </cell>
        </row>
        <row r="170">
          <cell r="B170" t="str">
            <v>C3520</v>
          </cell>
          <cell r="C170" t="str">
            <v>Sea rescue - north - equipment</v>
          </cell>
        </row>
        <row r="171">
          <cell r="B171" t="str">
            <v>C3530</v>
          </cell>
          <cell r="C171" t="str">
            <v>Sea rescue - north - water structures</v>
          </cell>
        </row>
        <row r="172">
          <cell r="B172" t="str">
            <v>C3540</v>
          </cell>
          <cell r="C172" t="str">
            <v>Sea rescue - north - site improvements</v>
          </cell>
        </row>
        <row r="173">
          <cell r="B173" t="str">
            <v>C3600</v>
          </cell>
          <cell r="C173" t="str">
            <v>Sea rescue station - south</v>
          </cell>
        </row>
        <row r="174">
          <cell r="B174" t="str">
            <v>C3610</v>
          </cell>
          <cell r="C174" t="str">
            <v>Sea rescue - south - building</v>
          </cell>
        </row>
        <row r="175">
          <cell r="B175" t="str">
            <v>C3620</v>
          </cell>
          <cell r="C175" t="str">
            <v>Sea rescue - south - equipment</v>
          </cell>
        </row>
        <row r="176">
          <cell r="B176" t="str">
            <v>C3630</v>
          </cell>
          <cell r="C176" t="str">
            <v>Sea rescue - south - water structures</v>
          </cell>
        </row>
        <row r="177">
          <cell r="B177" t="str">
            <v>C3640</v>
          </cell>
          <cell r="C177" t="str">
            <v>Sea rescue - south - site improvements</v>
          </cell>
        </row>
        <row r="178">
          <cell r="B178" t="str">
            <v>C3700</v>
          </cell>
          <cell r="C178" t="str">
            <v>Meteorological facilities</v>
          </cell>
        </row>
        <row r="179">
          <cell r="B179" t="str">
            <v>C3710</v>
          </cell>
          <cell r="C179" t="str">
            <v>Meteo building</v>
          </cell>
        </row>
        <row r="180">
          <cell r="B180" t="str">
            <v>C3720</v>
          </cell>
          <cell r="C180" t="str">
            <v>Weather radar</v>
          </cell>
        </row>
        <row r="181">
          <cell r="B181" t="str">
            <v>C3730</v>
          </cell>
          <cell r="C181" t="str">
            <v>Met garden</v>
          </cell>
        </row>
        <row r="182">
          <cell r="B182" t="str">
            <v>C3740</v>
          </cell>
          <cell r="C182" t="str">
            <v>Balloon launch facility</v>
          </cell>
        </row>
        <row r="183">
          <cell r="B183" t="str">
            <v>C3750</v>
          </cell>
          <cell r="C183" t="str">
            <v>Site improvements</v>
          </cell>
        </row>
        <row r="184">
          <cell r="B184" t="str">
            <v>C3800</v>
          </cell>
          <cell r="C184" t="str">
            <v>Main midfield security checkpoint</v>
          </cell>
        </row>
        <row r="185">
          <cell r="B185" t="str">
            <v>C3810</v>
          </cell>
          <cell r="C185" t="str">
            <v>Main security checkpoint building</v>
          </cell>
        </row>
        <row r="186">
          <cell r="B186" t="str">
            <v>C3820</v>
          </cell>
          <cell r="C186" t="str">
            <v>Main security checkpoint site improvements</v>
          </cell>
        </row>
        <row r="187">
          <cell r="B187" t="str">
            <v>C3900</v>
          </cell>
          <cell r="C187" t="str">
            <v>Radio transmitter station</v>
          </cell>
        </row>
        <row r="188">
          <cell r="B188" t="str">
            <v>C3910</v>
          </cell>
          <cell r="C188" t="str">
            <v>Transmitter building</v>
          </cell>
        </row>
        <row r="189">
          <cell r="B189" t="str">
            <v>C3920</v>
          </cell>
          <cell r="C189" t="str">
            <v>Transmitter equipment/antennae</v>
          </cell>
        </row>
        <row r="190">
          <cell r="B190" t="str">
            <v>C3930</v>
          </cell>
          <cell r="C190" t="str">
            <v>Transmitter site improvements</v>
          </cell>
        </row>
        <row r="191">
          <cell r="B191" t="str">
            <v>C4100</v>
          </cell>
          <cell r="C191" t="str">
            <v>Radio receiver station</v>
          </cell>
        </row>
        <row r="192">
          <cell r="B192" t="str">
            <v>C4110</v>
          </cell>
          <cell r="C192" t="str">
            <v>Receiver building</v>
          </cell>
        </row>
        <row r="193">
          <cell r="B193" t="str">
            <v>C4120</v>
          </cell>
          <cell r="C193" t="str">
            <v>Receiver equipment/antennae</v>
          </cell>
        </row>
        <row r="194">
          <cell r="B194" t="str">
            <v>C4130</v>
          </cell>
          <cell r="C194" t="str">
            <v>Receiver site improvements</v>
          </cell>
        </row>
        <row r="195">
          <cell r="B195" t="str">
            <v>C4200</v>
          </cell>
          <cell r="C195" t="str">
            <v>Airport administration facility</v>
          </cell>
        </row>
        <row r="196">
          <cell r="B196" t="str">
            <v>C4210</v>
          </cell>
          <cell r="C196" t="str">
            <v>Administration building</v>
          </cell>
        </row>
        <row r="197">
          <cell r="B197" t="str">
            <v>C4220</v>
          </cell>
          <cell r="C197" t="str">
            <v>Administration site improvements</v>
          </cell>
        </row>
        <row r="198">
          <cell r="B198" t="str">
            <v>C4300</v>
          </cell>
          <cell r="C198" t="str">
            <v>Facilities maintenance facility</v>
          </cell>
        </row>
        <row r="199">
          <cell r="B199" t="str">
            <v>C4310</v>
          </cell>
          <cell r="C199" t="str">
            <v>Maintenance workshops building</v>
          </cell>
        </row>
        <row r="200">
          <cell r="B200" t="str">
            <v>C4320</v>
          </cell>
          <cell r="C200" t="str">
            <v>Motor transport workshop</v>
          </cell>
        </row>
        <row r="201">
          <cell r="B201" t="str">
            <v>C4330</v>
          </cell>
          <cell r="C201" t="str">
            <v>Maintenance facility site improvements</v>
          </cell>
        </row>
        <row r="202">
          <cell r="B202" t="str">
            <v>C4400</v>
          </cell>
          <cell r="C202" t="str">
            <v>Employee mosque</v>
          </cell>
        </row>
        <row r="203">
          <cell r="B203" t="str">
            <v>C4410</v>
          </cell>
          <cell r="C203" t="str">
            <v>Mosque building</v>
          </cell>
        </row>
        <row r="204">
          <cell r="B204" t="str">
            <v>C4420</v>
          </cell>
          <cell r="C204" t="str">
            <v>Mosque site improvements</v>
          </cell>
        </row>
        <row r="205">
          <cell r="B205" t="str">
            <v>C4500</v>
          </cell>
          <cell r="C205" t="str">
            <v>Employee canteen</v>
          </cell>
        </row>
        <row r="206">
          <cell r="B206" t="str">
            <v>C4510</v>
          </cell>
          <cell r="C206" t="str">
            <v>Canteen building</v>
          </cell>
        </row>
        <row r="207">
          <cell r="B207" t="str">
            <v>C4520</v>
          </cell>
          <cell r="C207" t="str">
            <v>Canteen equipment</v>
          </cell>
        </row>
        <row r="208">
          <cell r="B208" t="str">
            <v>C4530</v>
          </cell>
          <cell r="C208" t="str">
            <v>Canteen site improvements</v>
          </cell>
        </row>
        <row r="209">
          <cell r="B209" t="str">
            <v>C4600</v>
          </cell>
          <cell r="C209" t="str">
            <v>Medical centre</v>
          </cell>
        </row>
        <row r="210">
          <cell r="B210" t="str">
            <v>C4610</v>
          </cell>
          <cell r="C210" t="str">
            <v>Medical building</v>
          </cell>
        </row>
        <row r="211">
          <cell r="B211" t="str">
            <v>C4620</v>
          </cell>
          <cell r="C211" t="str">
            <v>Medical equipment</v>
          </cell>
        </row>
        <row r="212">
          <cell r="B212" t="str">
            <v>C4630</v>
          </cell>
          <cell r="C212" t="str">
            <v>Medical site improvements</v>
          </cell>
        </row>
        <row r="213">
          <cell r="B213" t="str">
            <v>C4700</v>
          </cell>
          <cell r="C213" t="str">
            <v>General aviation terminal (GA)</v>
          </cell>
        </row>
        <row r="214">
          <cell r="B214" t="str">
            <v>C4710</v>
          </cell>
          <cell r="C214" t="str">
            <v>GA terminal</v>
          </cell>
        </row>
        <row r="215">
          <cell r="B215" t="str">
            <v>C4720</v>
          </cell>
          <cell r="C215" t="str">
            <v>GA maintenance hangar</v>
          </cell>
        </row>
        <row r="216">
          <cell r="B216" t="str">
            <v>C4730</v>
          </cell>
          <cell r="C216" t="str">
            <v>GA aircraft storage hangars</v>
          </cell>
        </row>
        <row r="217">
          <cell r="B217" t="str">
            <v>C4740</v>
          </cell>
          <cell r="C217" t="str">
            <v>GA site improvements</v>
          </cell>
        </row>
        <row r="218">
          <cell r="B218" t="str">
            <v>C4750</v>
          </cell>
          <cell r="C218" t="str">
            <v>GA security checkpoint</v>
          </cell>
        </row>
        <row r="219">
          <cell r="B219" t="str">
            <v>C4800</v>
          </cell>
          <cell r="C219" t="str">
            <v>GSE maintenance facility</v>
          </cell>
        </row>
        <row r="220">
          <cell r="B220" t="str">
            <v>C4810</v>
          </cell>
          <cell r="C220" t="str">
            <v>GSE maintenance building</v>
          </cell>
        </row>
        <row r="221">
          <cell r="B221" t="str">
            <v>C4820</v>
          </cell>
          <cell r="C221" t="str">
            <v>GSE maintenance equipment</v>
          </cell>
        </row>
        <row r="222">
          <cell r="B222" t="str">
            <v>C4830</v>
          </cell>
          <cell r="C222" t="str">
            <v>GSE maintenance site improvements</v>
          </cell>
        </row>
        <row r="223">
          <cell r="B223" t="str">
            <v>C4900</v>
          </cell>
          <cell r="C223" t="str">
            <v>Catering facility</v>
          </cell>
        </row>
        <row r="224">
          <cell r="B224" t="str">
            <v>C4910</v>
          </cell>
          <cell r="C224" t="str">
            <v>Catering building</v>
          </cell>
        </row>
        <row r="225">
          <cell r="B225" t="str">
            <v>C4920</v>
          </cell>
          <cell r="C225" t="str">
            <v>Catering equipment</v>
          </cell>
        </row>
        <row r="226">
          <cell r="B226" t="str">
            <v>C4930</v>
          </cell>
          <cell r="C226" t="str">
            <v>Catering site improvements</v>
          </cell>
        </row>
        <row r="227">
          <cell r="B227" t="str">
            <v>C4940</v>
          </cell>
          <cell r="C227" t="str">
            <v>Catering security checkpoint</v>
          </cell>
        </row>
        <row r="228">
          <cell r="B228" t="str">
            <v>C5100</v>
          </cell>
          <cell r="C228" t="str">
            <v>Fuel farm</v>
          </cell>
        </row>
        <row r="229">
          <cell r="B229" t="str">
            <v>C5110</v>
          </cell>
          <cell r="C229" t="str">
            <v>Fuel farm buildings</v>
          </cell>
        </row>
        <row r="230">
          <cell r="B230" t="str">
            <v>C5120</v>
          </cell>
          <cell r="C230" t="str">
            <v>Fuel storage tanks</v>
          </cell>
        </row>
        <row r="231">
          <cell r="B231" t="str">
            <v>C5130</v>
          </cell>
          <cell r="C231" t="str">
            <v>Fuel farm equipment</v>
          </cell>
        </row>
        <row r="232">
          <cell r="B232" t="str">
            <v>C5140</v>
          </cell>
          <cell r="C232" t="str">
            <v>Fire water tank</v>
          </cell>
        </row>
        <row r="233">
          <cell r="B233" t="str">
            <v>C5150</v>
          </cell>
          <cell r="C233" t="str">
            <v>Fuel farm site improvements</v>
          </cell>
        </row>
        <row r="234">
          <cell r="B234" t="str">
            <v>C5200</v>
          </cell>
          <cell r="C234" t="str">
            <v>Fuel hydrant system</v>
          </cell>
        </row>
        <row r="235">
          <cell r="B235" t="str">
            <v>C5210</v>
          </cell>
          <cell r="C235" t="str">
            <v>Fuel distribution pipeine</v>
          </cell>
        </row>
        <row r="236">
          <cell r="B236" t="str">
            <v>C5220</v>
          </cell>
          <cell r="C236" t="str">
            <v>Fuel hydrant system equipment</v>
          </cell>
        </row>
        <row r="237">
          <cell r="B237" t="str">
            <v>C5230</v>
          </cell>
          <cell r="C237" t="str">
            <v>Hydrant pits</v>
          </cell>
        </row>
        <row r="238">
          <cell r="B238" t="str">
            <v>C5300</v>
          </cell>
          <cell r="C238" t="str">
            <v>Jet fuel loading station</v>
          </cell>
        </row>
        <row r="239">
          <cell r="B239" t="str">
            <v>C5310</v>
          </cell>
          <cell r="C239" t="str">
            <v>Loading station building</v>
          </cell>
        </row>
        <row r="240">
          <cell r="B240" t="str">
            <v>C5320</v>
          </cell>
          <cell r="C240" t="str">
            <v>Loading station equipment</v>
          </cell>
        </row>
        <row r="241">
          <cell r="B241" t="str">
            <v>C5330</v>
          </cell>
          <cell r="C241" t="str">
            <v>Loading station fuel tank</v>
          </cell>
        </row>
        <row r="242">
          <cell r="B242" t="str">
            <v>C5340</v>
          </cell>
          <cell r="C242" t="str">
            <v>Loading station site improvements</v>
          </cell>
        </row>
        <row r="243">
          <cell r="B243" t="str">
            <v>C5400</v>
          </cell>
          <cell r="C243" t="str">
            <v>GSE fuel station</v>
          </cell>
        </row>
        <row r="244">
          <cell r="B244" t="str">
            <v>C5410</v>
          </cell>
          <cell r="C244" t="str">
            <v>GSE station building</v>
          </cell>
        </row>
        <row r="245">
          <cell r="B245" t="str">
            <v>C5420</v>
          </cell>
          <cell r="C245" t="str">
            <v>GSE station equipment</v>
          </cell>
        </row>
        <row r="246">
          <cell r="B246" t="str">
            <v>C5430</v>
          </cell>
          <cell r="C246" t="str">
            <v>GSE station fuel tanks</v>
          </cell>
        </row>
        <row r="247">
          <cell r="B247" t="str">
            <v>C5440</v>
          </cell>
          <cell r="C247" t="str">
            <v>GSE station site improvements</v>
          </cell>
        </row>
        <row r="248">
          <cell r="B248" t="str">
            <v>C5500</v>
          </cell>
          <cell r="C248" t="str">
            <v>Triturator</v>
          </cell>
        </row>
        <row r="249">
          <cell r="B249" t="str">
            <v>C5510</v>
          </cell>
          <cell r="C249" t="str">
            <v>Triturator building</v>
          </cell>
        </row>
        <row r="250">
          <cell r="B250" t="str">
            <v>C5520</v>
          </cell>
          <cell r="C250" t="str">
            <v>Triturator equipment</v>
          </cell>
        </row>
        <row r="251">
          <cell r="B251" t="str">
            <v>C5530</v>
          </cell>
          <cell r="C251" t="str">
            <v>Triturator site improvements</v>
          </cell>
        </row>
        <row r="252">
          <cell r="B252" t="str">
            <v>D1100</v>
          </cell>
          <cell r="C252" t="str">
            <v>East runway/taxiway system</v>
          </cell>
        </row>
        <row r="253">
          <cell r="B253" t="str">
            <v>D1110</v>
          </cell>
          <cell r="C253" t="str">
            <v>East runway/taxiway pavements</v>
          </cell>
        </row>
        <row r="254">
          <cell r="B254" t="str">
            <v>D1120</v>
          </cell>
          <cell r="C254" t="str">
            <v>East runway/taxiway final grading</v>
          </cell>
        </row>
        <row r="255">
          <cell r="B255" t="str">
            <v>D1130</v>
          </cell>
          <cell r="C255" t="str">
            <v>East runway/taxiway safety areas</v>
          </cell>
        </row>
        <row r="256">
          <cell r="B256" t="str">
            <v>D1140</v>
          </cell>
          <cell r="C256" t="str">
            <v>East runway/taxiway markings</v>
          </cell>
        </row>
        <row r="257">
          <cell r="B257" t="str">
            <v>D1200</v>
          </cell>
          <cell r="C257" t="str">
            <v>West runway/taxiway system</v>
          </cell>
        </row>
        <row r="258">
          <cell r="B258" t="str">
            <v>D1210</v>
          </cell>
          <cell r="C258" t="str">
            <v>West runway/taxiway pavements</v>
          </cell>
        </row>
        <row r="259">
          <cell r="B259" t="str">
            <v>D1220</v>
          </cell>
          <cell r="C259" t="str">
            <v>West runway/taxiway final grading</v>
          </cell>
        </row>
        <row r="260">
          <cell r="B260" t="str">
            <v>D1230</v>
          </cell>
          <cell r="C260" t="str">
            <v>West runway/taxiway safety areas</v>
          </cell>
        </row>
        <row r="261">
          <cell r="B261" t="str">
            <v>D1240</v>
          </cell>
          <cell r="C261" t="str">
            <v>West runway/taxiway markings</v>
          </cell>
        </row>
        <row r="262">
          <cell r="B262" t="str">
            <v>D1300</v>
          </cell>
          <cell r="C262" t="str">
            <v>Passenger terminal apron/taxilanes</v>
          </cell>
        </row>
        <row r="263">
          <cell r="B263" t="str">
            <v>D1310</v>
          </cell>
          <cell r="C263" t="str">
            <v>Passenger apron/taxilane pavements</v>
          </cell>
        </row>
        <row r="264">
          <cell r="B264" t="str">
            <v>D1320</v>
          </cell>
          <cell r="C264" t="str">
            <v>Passenger apron/taxilane final grading</v>
          </cell>
        </row>
        <row r="265">
          <cell r="B265" t="str">
            <v>D1330</v>
          </cell>
          <cell r="C265" t="str">
            <v>Passenger apron/taxilane safety areas</v>
          </cell>
        </row>
        <row r="266">
          <cell r="B266" t="str">
            <v>D1340</v>
          </cell>
          <cell r="C266" t="str">
            <v>Passenger apron/taxilane markings</v>
          </cell>
        </row>
        <row r="267">
          <cell r="B267" t="str">
            <v>D1400</v>
          </cell>
          <cell r="C267" t="str">
            <v>Other aprons</v>
          </cell>
        </row>
        <row r="268">
          <cell r="B268" t="str">
            <v>D1410</v>
          </cell>
          <cell r="C268" t="str">
            <v>Amiri Terminal apron</v>
          </cell>
        </row>
        <row r="269">
          <cell r="B269" t="str">
            <v>D1420</v>
          </cell>
          <cell r="C269" t="str">
            <v>Cargo apron</v>
          </cell>
        </row>
        <row r="270">
          <cell r="B270" t="str">
            <v>D1430</v>
          </cell>
          <cell r="C270" t="str">
            <v>Aircraft maintenance apron</v>
          </cell>
        </row>
        <row r="271">
          <cell r="B271" t="str">
            <v>D1440</v>
          </cell>
          <cell r="C271" t="str">
            <v>General aviation apron</v>
          </cell>
        </row>
        <row r="272">
          <cell r="B272" t="str">
            <v>D1450</v>
          </cell>
          <cell r="C272" t="str">
            <v>Helipad</v>
          </cell>
        </row>
        <row r="273">
          <cell r="B273" t="str">
            <v>D1460</v>
          </cell>
          <cell r="C273" t="str">
            <v>Isolation apron</v>
          </cell>
        </row>
        <row r="274">
          <cell r="B274" t="str">
            <v>D1470</v>
          </cell>
          <cell r="C274" t="str">
            <v>Courier apron</v>
          </cell>
        </row>
        <row r="275">
          <cell r="B275" t="str">
            <v>D1500</v>
          </cell>
          <cell r="C275" t="str">
            <v>Airfield lighting</v>
          </cell>
        </row>
        <row r="276">
          <cell r="B276" t="str">
            <v>D1510</v>
          </cell>
          <cell r="C276" t="str">
            <v>East runway lighting</v>
          </cell>
        </row>
        <row r="277">
          <cell r="B277" t="str">
            <v>D1520</v>
          </cell>
          <cell r="C277" t="str">
            <v>West runway lighting</v>
          </cell>
        </row>
        <row r="278">
          <cell r="B278" t="str">
            <v>D1530</v>
          </cell>
          <cell r="C278" t="str">
            <v>Passenger apron lighting</v>
          </cell>
        </row>
        <row r="279">
          <cell r="B279" t="str">
            <v>D1540</v>
          </cell>
          <cell r="C279" t="str">
            <v>Other aprons lighting</v>
          </cell>
        </row>
        <row r="280">
          <cell r="B280" t="str">
            <v>D1550</v>
          </cell>
          <cell r="C280" t="str">
            <v>Airfield signage</v>
          </cell>
        </row>
        <row r="281">
          <cell r="B281" t="str">
            <v>D1600</v>
          </cell>
          <cell r="C281" t="str">
            <v>Instrument Landing Systems (ILS)</v>
          </cell>
        </row>
        <row r="282">
          <cell r="B282" t="str">
            <v>D1610</v>
          </cell>
          <cell r="C282" t="str">
            <v>ILS 34R</v>
          </cell>
        </row>
        <row r="283">
          <cell r="B283" t="str">
            <v>D1620</v>
          </cell>
          <cell r="C283" t="str">
            <v>ILS 16L</v>
          </cell>
        </row>
        <row r="284">
          <cell r="B284" t="str">
            <v>D1630</v>
          </cell>
          <cell r="C284" t="str">
            <v>ILS 34L</v>
          </cell>
        </row>
        <row r="285">
          <cell r="B285" t="str">
            <v>D1640</v>
          </cell>
          <cell r="C285" t="str">
            <v>ILS 16R</v>
          </cell>
        </row>
        <row r="286">
          <cell r="B286" t="str">
            <v>D1700</v>
          </cell>
          <cell r="C286" t="str">
            <v>Airport Surveillance Radar (ASR)</v>
          </cell>
        </row>
        <row r="287">
          <cell r="B287" t="str">
            <v>D1710</v>
          </cell>
          <cell r="C287" t="str">
            <v>ASR building</v>
          </cell>
        </row>
        <row r="288">
          <cell r="B288" t="str">
            <v>D1720</v>
          </cell>
          <cell r="C288" t="str">
            <v>ASR equipment</v>
          </cell>
        </row>
        <row r="289">
          <cell r="B289" t="str">
            <v>D1730</v>
          </cell>
          <cell r="C289" t="str">
            <v>ASR site improvements</v>
          </cell>
        </row>
        <row r="290">
          <cell r="B290" t="str">
            <v>D1800</v>
          </cell>
          <cell r="C290" t="str">
            <v>VOR/DME</v>
          </cell>
        </row>
        <row r="291">
          <cell r="B291" t="str">
            <v>D1810</v>
          </cell>
          <cell r="C291" t="str">
            <v>VOR/DME shelter</v>
          </cell>
        </row>
        <row r="292">
          <cell r="B292" t="str">
            <v>D1820</v>
          </cell>
          <cell r="C292" t="str">
            <v>VOR/DME equipment</v>
          </cell>
        </row>
        <row r="293">
          <cell r="B293" t="str">
            <v>D1830</v>
          </cell>
          <cell r="C293" t="str">
            <v>VOR/DME site improvements</v>
          </cell>
        </row>
        <row r="294">
          <cell r="B294" t="str">
            <v>D1900</v>
          </cell>
          <cell r="C294" t="str">
            <v>Airside service and GSE roads</v>
          </cell>
        </row>
        <row r="295">
          <cell r="B295" t="str">
            <v>D2100</v>
          </cell>
          <cell r="C295" t="str">
            <v>Perimeter security facilities</v>
          </cell>
        </row>
        <row r="296">
          <cell r="B296" t="str">
            <v>D2110</v>
          </cell>
          <cell r="C296" t="str">
            <v>Airfield perimeter fence</v>
          </cell>
        </row>
        <row r="297">
          <cell r="B297" t="str">
            <v>D2120</v>
          </cell>
          <cell r="C297" t="str">
            <v>Airfield perimeter patrol road</v>
          </cell>
        </row>
        <row r="298">
          <cell r="B298" t="str">
            <v>D2200</v>
          </cell>
          <cell r="C298" t="str">
            <v>Midfield area drainage facilities</v>
          </cell>
        </row>
        <row r="299">
          <cell r="B299" t="str">
            <v>D2210</v>
          </cell>
          <cell r="C299" t="str">
            <v>North drainage pond</v>
          </cell>
        </row>
        <row r="300">
          <cell r="B300" t="str">
            <v>D2220</v>
          </cell>
          <cell r="C300" t="str">
            <v>North pump station</v>
          </cell>
        </row>
        <row r="301">
          <cell r="B301" t="str">
            <v>D2230</v>
          </cell>
          <cell r="C301" t="str">
            <v>South drainage pond</v>
          </cell>
        </row>
        <row r="302">
          <cell r="B302" t="str">
            <v>D2240</v>
          </cell>
          <cell r="C302" t="str">
            <v>South pump station</v>
          </cell>
        </row>
        <row r="303">
          <cell r="B303" t="str">
            <v>D2250</v>
          </cell>
          <cell r="C303" t="str">
            <v>Midfield ditches</v>
          </cell>
        </row>
        <row r="304">
          <cell r="B304" t="str">
            <v>D2260</v>
          </cell>
          <cell r="C304" t="str">
            <v>Midfield pipes/culverts</v>
          </cell>
        </row>
        <row r="305">
          <cell r="B305" t="str">
            <v>D2300</v>
          </cell>
          <cell r="C305" t="str">
            <v>West area drainage facilities</v>
          </cell>
        </row>
        <row r="306">
          <cell r="B306" t="str">
            <v>D2310</v>
          </cell>
          <cell r="C306" t="str">
            <v>West area ditches</v>
          </cell>
        </row>
        <row r="307">
          <cell r="B307" t="str">
            <v>D2320</v>
          </cell>
          <cell r="C307" t="str">
            <v>West area pipes/culverts</v>
          </cell>
        </row>
        <row r="308">
          <cell r="B308" t="str">
            <v>E1100</v>
          </cell>
          <cell r="C308" t="str">
            <v>Terminal area access system</v>
          </cell>
        </row>
        <row r="309">
          <cell r="B309" t="str">
            <v>E1110</v>
          </cell>
          <cell r="C309" t="str">
            <v>Passenger terminal access road</v>
          </cell>
        </row>
        <row r="310">
          <cell r="B310" t="str">
            <v>E1120</v>
          </cell>
          <cell r="C310" t="str">
            <v>Amiri Terminal access road</v>
          </cell>
        </row>
        <row r="311">
          <cell r="B311" t="str">
            <v>E1130</v>
          </cell>
          <cell r="C311" t="str">
            <v>South interchange</v>
          </cell>
        </row>
        <row r="312">
          <cell r="B312" t="str">
            <v>E1140</v>
          </cell>
          <cell r="C312" t="str">
            <v>Amiri interchange</v>
          </cell>
        </row>
        <row r="313">
          <cell r="B313" t="str">
            <v>E1150</v>
          </cell>
          <cell r="C313" t="str">
            <v>Passenger terminal area public roads</v>
          </cell>
        </row>
        <row r="314">
          <cell r="B314" t="str">
            <v>E1160</v>
          </cell>
          <cell r="C314" t="str">
            <v>Terminal area service roads</v>
          </cell>
        </row>
        <row r="315">
          <cell r="B315" t="str">
            <v>E1170</v>
          </cell>
          <cell r="C315" t="str">
            <v>Passenger terminal surface parking lots</v>
          </cell>
        </row>
        <row r="316">
          <cell r="B316" t="str">
            <v>E1180</v>
          </cell>
          <cell r="C316" t="str">
            <v>Service road security checkpoints</v>
          </cell>
        </row>
        <row r="317">
          <cell r="B317" t="str">
            <v>E1200</v>
          </cell>
          <cell r="C317" t="str">
            <v>Commercial area access system</v>
          </cell>
        </row>
        <row r="318">
          <cell r="B318" t="str">
            <v>E1210</v>
          </cell>
          <cell r="C318" t="str">
            <v>Commercial area road network</v>
          </cell>
        </row>
        <row r="319">
          <cell r="B319" t="str">
            <v>E1220</v>
          </cell>
          <cell r="C319" t="str">
            <v>Central interchange</v>
          </cell>
        </row>
        <row r="320">
          <cell r="B320" t="str">
            <v>E1300</v>
          </cell>
          <cell r="C320" t="str">
            <v>Service area access system</v>
          </cell>
        </row>
        <row r="321">
          <cell r="B321" t="str">
            <v>E1310</v>
          </cell>
          <cell r="C321" t="str">
            <v>Service area access road</v>
          </cell>
        </row>
        <row r="322">
          <cell r="B322" t="str">
            <v>E1320</v>
          </cell>
          <cell r="C322" t="str">
            <v>Runway tunnel</v>
          </cell>
        </row>
        <row r="323">
          <cell r="B323" t="str">
            <v>E1330</v>
          </cell>
          <cell r="C323" t="str">
            <v>Midfield area road network</v>
          </cell>
        </row>
        <row r="324">
          <cell r="B324" t="str">
            <v>E1340</v>
          </cell>
          <cell r="C324" t="str">
            <v>North interchange</v>
          </cell>
        </row>
        <row r="325">
          <cell r="B325" t="str">
            <v>E1400</v>
          </cell>
          <cell r="C325" t="str">
            <v>Road Landscaping</v>
          </cell>
        </row>
        <row r="326">
          <cell r="B326" t="str">
            <v>E2100</v>
          </cell>
          <cell r="C326" t="str">
            <v>Power distribution system</v>
          </cell>
        </row>
        <row r="327">
          <cell r="B327" t="str">
            <v>E2110</v>
          </cell>
          <cell r="C327" t="str">
            <v>Main substation</v>
          </cell>
        </row>
        <row r="328">
          <cell r="B328" t="str">
            <v>E2120</v>
          </cell>
          <cell r="C328" t="str">
            <v>Transformers - 11.4kV/380V &amp; Misc.substations</v>
          </cell>
        </row>
        <row r="329">
          <cell r="B329" t="str">
            <v>E2130</v>
          </cell>
          <cell r="C329" t="str">
            <v>Duct banks</v>
          </cell>
        </row>
        <row r="330">
          <cell r="B330" t="str">
            <v>E2140</v>
          </cell>
          <cell r="C330" t="str">
            <v>Electrical power cable</v>
          </cell>
        </row>
        <row r="331">
          <cell r="B331" t="str">
            <v>E2200</v>
          </cell>
          <cell r="C331" t="str">
            <v>Water distribution system</v>
          </cell>
        </row>
        <row r="332">
          <cell r="B332" t="str">
            <v>E2210</v>
          </cell>
          <cell r="C332" t="str">
            <v>Water storage tanks</v>
          </cell>
        </row>
        <row r="333">
          <cell r="B333" t="str">
            <v>E2220</v>
          </cell>
          <cell r="C333" t="str">
            <v>Potable water pump stations</v>
          </cell>
        </row>
        <row r="334">
          <cell r="B334" t="str">
            <v>E2230</v>
          </cell>
          <cell r="C334" t="str">
            <v>Potable water distribution lines</v>
          </cell>
        </row>
        <row r="335">
          <cell r="B335" t="str">
            <v>E2240</v>
          </cell>
          <cell r="C335" t="str">
            <v>Fire water pump stations</v>
          </cell>
        </row>
        <row r="336">
          <cell r="B336" t="str">
            <v>E2250</v>
          </cell>
          <cell r="C336" t="str">
            <v>Fire water distribution lines</v>
          </cell>
        </row>
        <row r="337">
          <cell r="B337" t="str">
            <v>E2260</v>
          </cell>
          <cell r="C337" t="str">
            <v>Fire hydrants</v>
          </cell>
        </row>
        <row r="338">
          <cell r="B338" t="str">
            <v>E2300</v>
          </cell>
          <cell r="C338" t="str">
            <v>Wastewater collection system</v>
          </cell>
        </row>
        <row r="339">
          <cell r="B339" t="str">
            <v>E2310</v>
          </cell>
          <cell r="C339" t="str">
            <v>Wastewater lift/pumping stations</v>
          </cell>
        </row>
        <row r="340">
          <cell r="B340" t="str">
            <v>E2320</v>
          </cell>
          <cell r="C340" t="str">
            <v>Wastewater collection lines</v>
          </cell>
        </row>
        <row r="341">
          <cell r="B341" t="str">
            <v>E2330</v>
          </cell>
          <cell r="C341" t="str">
            <v>Wastewater manholes</v>
          </cell>
        </row>
        <row r="342">
          <cell r="B342" t="str">
            <v>E2400</v>
          </cell>
          <cell r="C342" t="str">
            <v>Irrigation water system</v>
          </cell>
        </row>
        <row r="343">
          <cell r="B343" t="str">
            <v>E2410</v>
          </cell>
          <cell r="C343" t="str">
            <v>Irrigation storage tanks</v>
          </cell>
        </row>
        <row r="344">
          <cell r="B344" t="str">
            <v>E2420</v>
          </cell>
          <cell r="C344" t="str">
            <v>Irrigation pumps</v>
          </cell>
        </row>
        <row r="345">
          <cell r="B345" t="str">
            <v>E2430</v>
          </cell>
          <cell r="C345" t="str">
            <v>Irrigation water distribution lines</v>
          </cell>
        </row>
        <row r="346">
          <cell r="B346" t="str">
            <v>E2500</v>
          </cell>
          <cell r="C346" t="str">
            <v>Wastewater treatment plant (WWTP)</v>
          </cell>
        </row>
        <row r="347">
          <cell r="B347" t="str">
            <v>E2510</v>
          </cell>
          <cell r="C347" t="str">
            <v>WWTP building</v>
          </cell>
        </row>
        <row r="348">
          <cell r="B348" t="str">
            <v>E2520</v>
          </cell>
          <cell r="C348" t="str">
            <v>WWTP equipment</v>
          </cell>
        </row>
        <row r="349">
          <cell r="B349" t="str">
            <v>E2530</v>
          </cell>
          <cell r="C349" t="str">
            <v>WWTP ponds</v>
          </cell>
        </row>
        <row r="350">
          <cell r="B350" t="str">
            <v>E2540</v>
          </cell>
          <cell r="C350" t="str">
            <v>WWTP site improvements</v>
          </cell>
        </row>
        <row r="351">
          <cell r="B351" t="str">
            <v>E2550</v>
          </cell>
          <cell r="C351" t="str">
            <v>WWTP access road</v>
          </cell>
        </row>
        <row r="352">
          <cell r="B352" t="str">
            <v>E2600</v>
          </cell>
          <cell r="C352" t="str">
            <v>Solid waste handling facility (SWHF)</v>
          </cell>
        </row>
        <row r="353">
          <cell r="B353" t="str">
            <v>E2610</v>
          </cell>
          <cell r="C353" t="str">
            <v>SWHF building</v>
          </cell>
        </row>
        <row r="354">
          <cell r="B354" t="str">
            <v>E2620</v>
          </cell>
          <cell r="C354" t="str">
            <v>SWHF Incinerators/equipment</v>
          </cell>
        </row>
        <row r="355">
          <cell r="B355" t="str">
            <v>E2630</v>
          </cell>
          <cell r="C355" t="str">
            <v>SWHF site improvements</v>
          </cell>
        </row>
        <row r="356">
          <cell r="B356" t="str">
            <v>E2700</v>
          </cell>
          <cell r="C356" t="str">
            <v>Communications / special systems</v>
          </cell>
        </row>
        <row r="357">
          <cell r="B357" t="str">
            <v>E2800</v>
          </cell>
          <cell r="C357" t="str">
            <v>Utility tunnel (midfield)</v>
          </cell>
        </row>
        <row r="358">
          <cell r="B358" t="str">
            <v>F1100</v>
          </cell>
          <cell r="C358" t="str">
            <v>Site investigations</v>
          </cell>
        </row>
        <row r="359">
          <cell r="B359" t="str">
            <v>F1110</v>
          </cell>
          <cell r="C359" t="str">
            <v>Topographic survey</v>
          </cell>
        </row>
        <row r="360">
          <cell r="B360" t="str">
            <v>F1120</v>
          </cell>
          <cell r="C360" t="str">
            <v>Geotechnical/bathymetric investigations</v>
          </cell>
        </row>
        <row r="361">
          <cell r="B361" t="str">
            <v>F1200</v>
          </cell>
          <cell r="C361" t="str">
            <v>Land reclamation</v>
          </cell>
        </row>
        <row r="362">
          <cell r="B362" t="str">
            <v>F1300</v>
          </cell>
          <cell r="C362" t="str">
            <v>Dikes</v>
          </cell>
        </row>
        <row r="363">
          <cell r="B363" t="str">
            <v>F1310</v>
          </cell>
          <cell r="C363" t="str">
            <v>Rehabilitate existing dike</v>
          </cell>
        </row>
        <row r="364">
          <cell r="B364" t="str">
            <v>F1320</v>
          </cell>
          <cell r="C364" t="str">
            <v>Construct new dike</v>
          </cell>
        </row>
        <row r="365">
          <cell r="B365" t="str">
            <v>F1400</v>
          </cell>
          <cell r="C365" t="str">
            <v>Mass earthworks</v>
          </cell>
        </row>
        <row r="366">
          <cell r="B366" t="str">
            <v>F1500</v>
          </cell>
          <cell r="C366" t="str">
            <v>Environmental study</v>
          </cell>
        </row>
        <row r="367">
          <cell r="B367" t="str">
            <v>F1510</v>
          </cell>
          <cell r="C367" t="str">
            <v>E + E subcontract</v>
          </cell>
        </row>
        <row r="368">
          <cell r="B368" t="str">
            <v>F1600</v>
          </cell>
          <cell r="C368" t="str">
            <v>Clearance of site and environs</v>
          </cell>
        </row>
        <row r="369">
          <cell r="B369" t="str">
            <v>F1610</v>
          </cell>
          <cell r="C369" t="str">
            <v>Remove unsuitable soil materials - rubbish tip</v>
          </cell>
        </row>
        <row r="370">
          <cell r="B370" t="str">
            <v>F1620</v>
          </cell>
          <cell r="C370" t="str">
            <v>Relocate communications tower - Seabase</v>
          </cell>
        </row>
        <row r="371">
          <cell r="B371" t="str">
            <v>F1630</v>
          </cell>
          <cell r="C371" t="str">
            <v>Relocate communications tower - desal plant</v>
          </cell>
        </row>
        <row r="372">
          <cell r="B372" t="str">
            <v>X1100</v>
          </cell>
          <cell r="C372" t="str">
            <v>Site mobilization</v>
          </cell>
        </row>
        <row r="373">
          <cell r="B373" t="str">
            <v>X1110</v>
          </cell>
          <cell r="C373" t="str">
            <v>Site Office</v>
          </cell>
        </row>
        <row r="374">
          <cell r="B374" t="str">
            <v>X1120</v>
          </cell>
          <cell r="C374" t="str">
            <v>Boundary fence</v>
          </cell>
        </row>
        <row r="375">
          <cell r="B375" t="str">
            <v>X1130</v>
          </cell>
          <cell r="C375" t="str">
            <v>Construction roads</v>
          </cell>
        </row>
        <row r="376">
          <cell r="B376" t="str">
            <v>X1140</v>
          </cell>
          <cell r="C376" t="str">
            <v>Visitor center</v>
          </cell>
        </row>
        <row r="377">
          <cell r="B377" t="str">
            <v>X1150</v>
          </cell>
          <cell r="C377" t="str">
            <v>Utility connections</v>
          </cell>
        </row>
        <row r="378">
          <cell r="B378" t="str">
            <v>X1160</v>
          </cell>
          <cell r="C378" t="str">
            <v>Batch plants</v>
          </cell>
        </row>
        <row r="379">
          <cell r="B379" t="str">
            <v>X1170</v>
          </cell>
          <cell r="C379" t="str">
            <v>Construction camps</v>
          </cell>
        </row>
        <row r="380">
          <cell r="B380" t="str">
            <v>X1180</v>
          </cell>
          <cell r="C380" t="str">
            <v>Labor housing areas</v>
          </cell>
        </row>
        <row r="381">
          <cell r="B381" t="str">
            <v>X1300</v>
          </cell>
          <cell r="C381" t="str">
            <v>Special studies</v>
          </cell>
        </row>
        <row r="382">
          <cell r="B382" t="str">
            <v>X1310</v>
          </cell>
          <cell r="C382" t="str">
            <v>Security master plan</v>
          </cell>
        </row>
        <row r="383">
          <cell r="B383" t="str">
            <v>X1320</v>
          </cell>
          <cell r="C383" t="str">
            <v>Signage &amp; graphics master plan</v>
          </cell>
        </row>
        <row r="384">
          <cell r="B384" t="str">
            <v>X1330</v>
          </cell>
          <cell r="C384" t="str">
            <v>IT, telecommunications &amp; specialty systems study</v>
          </cell>
        </row>
        <row r="385">
          <cell r="B385" t="str">
            <v>X1700</v>
          </cell>
          <cell r="C385" t="str">
            <v>Other costs</v>
          </cell>
        </row>
        <row r="386">
          <cell r="B386" t="str">
            <v>X1730</v>
          </cell>
          <cell r="C386" t="str">
            <v>Project Insurances</v>
          </cell>
        </row>
        <row r="387">
          <cell r="B387" t="str">
            <v>X1810</v>
          </cell>
          <cell r="C387" t="str">
            <v>Professional EPCM Services</v>
          </cell>
        </row>
        <row r="388">
          <cell r="B388" t="str">
            <v>X1820</v>
          </cell>
          <cell r="C388" t="str">
            <v>Other Technical Services</v>
          </cell>
        </row>
        <row r="389">
          <cell r="B389" t="str">
            <v>X1910</v>
          </cell>
          <cell r="C389" t="str">
            <v>Contingency</v>
          </cell>
        </row>
        <row r="390">
          <cell r="B390" t="str">
            <v>X1920</v>
          </cell>
          <cell r="C390" t="str">
            <v>Escalation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SUMM"/>
      <sheetName val="HQ-TO"/>
      <sheetName val="FF&amp;E_SUMM"/>
      <sheetName val="FF&amp;E_TO"/>
      <sheetName val="BSMT CARPARK_SUMM"/>
      <sheetName val="BSMT CARPARK-TO"/>
      <sheetName val="Ext Works_HQ_SUMM"/>
      <sheetName val="Ext Works-TO-HQ"/>
      <sheetName val="FLYSHEETS"/>
    </sheetNames>
    <sheetDataSet>
      <sheetData sheetId="0" refreshError="1"/>
      <sheetData sheetId="1" refreshError="1"/>
      <sheetData sheetId="2" refreshError="1"/>
      <sheetData sheetId="3">
        <row r="6">
          <cell r="A6" t="str">
            <v>Document : Variation Schematic Design Estimate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C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"/>
      <sheetName val="1.1"/>
      <sheetName val="1.2"/>
      <sheetName val="1.3"/>
      <sheetName val="2.1"/>
      <sheetName val="2.4"/>
      <sheetName val="2.12"/>
      <sheetName val="2.13"/>
      <sheetName val="3.2"/>
      <sheetName val="3.3"/>
      <sheetName val="4.1"/>
      <sheetName val="4.2"/>
      <sheetName val="4.3"/>
      <sheetName val="4.4"/>
      <sheetName val="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Pricing-Supply"/>
      <sheetName val="Drop-Down"/>
      <sheetName val="Conn. Plates"/>
      <sheetName val="Formulas"/>
      <sheetName val="Paint"/>
      <sheetName val="Mtl. summary"/>
      <sheetName val="102,108,1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4">
          <cell r="F4" t="str">
            <v>N.A.</v>
          </cell>
        </row>
        <row r="5">
          <cell r="F5" t="str">
            <v>Shop Primer</v>
          </cell>
        </row>
        <row r="6">
          <cell r="F6" t="str">
            <v>Epoxy Primer</v>
          </cell>
        </row>
        <row r="7">
          <cell r="F7" t="str">
            <v>Zinc Phospate Primer</v>
          </cell>
        </row>
        <row r="8">
          <cell r="F8" t="str">
            <v>Zinc-rich ethyl silicate Primer</v>
          </cell>
        </row>
        <row r="9">
          <cell r="F9" t="str">
            <v>Zinc rich epoxy primer (Barrier 77)</v>
          </cell>
        </row>
        <row r="10">
          <cell r="F10" t="str">
            <v>Zinc rich epoxy primer (Barrier 80)</v>
          </cell>
        </row>
        <row r="11">
          <cell r="F11" t="str">
            <v>Alkyd based primer with zinc phosphate</v>
          </cell>
        </row>
      </sheetData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TEMP"/>
      <sheetName val="sum-TEMP"/>
      <sheetName val="BQ"/>
      <sheetName val="BQ-sum"/>
      <sheetName val="BQ External"/>
      <sheetName val="EXT.(explain)"/>
      <sheetName val="Siteex"/>
      <sheetName val="SubmitCal"/>
      <sheetName val=" GULF"/>
      <sheetName val="HQ-TO"/>
      <sheetName val="Cash2"/>
      <sheetName val="Z"/>
      <sheetName val="Add2-om-mep"/>
      <sheetName val="Cost Model Complete 1"/>
      <sheetName val="Sch. Areas"/>
      <sheetName val="HVAC BoQ"/>
      <sheetName val="Summary"/>
      <sheetName val="Plumbing FROM bILL"/>
      <sheetName val="FINISH 032400PMLD"/>
      <sheetName val="Sheet2"/>
      <sheetName val="Bill 8"/>
      <sheetName val="MOS-NOV'08"/>
      <sheetName val="Forecast"/>
      <sheetName val="Testing"/>
      <sheetName val="Feed"/>
      <sheetName val="Details"/>
      <sheetName val="Raw Data"/>
      <sheetName val="Macro custom function"/>
      <sheetName val="Electrical (nU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ing"/>
    </sheetNames>
    <sheetDataSet>
      <sheetData sheetId="0" refreshError="1">
        <row r="8">
          <cell r="E8">
            <v>65.62</v>
          </cell>
        </row>
        <row r="9">
          <cell r="E9">
            <v>59.04</v>
          </cell>
        </row>
        <row r="10">
          <cell r="E10">
            <v>56</v>
          </cell>
        </row>
        <row r="11">
          <cell r="E11">
            <v>3.2809999999999999E-2</v>
          </cell>
        </row>
        <row r="12">
          <cell r="E12">
            <v>0.16400000000000001</v>
          </cell>
        </row>
        <row r="15">
          <cell r="E15">
            <v>122</v>
          </cell>
        </row>
        <row r="16">
          <cell r="E16">
            <v>117</v>
          </cell>
        </row>
        <row r="17">
          <cell r="E17">
            <v>64</v>
          </cell>
        </row>
        <row r="18">
          <cell r="E18">
            <v>59</v>
          </cell>
        </row>
        <row r="21">
          <cell r="E21">
            <v>24.84</v>
          </cell>
        </row>
        <row r="22">
          <cell r="E22">
            <v>2.1899999999999999E-2</v>
          </cell>
        </row>
        <row r="23">
          <cell r="E23">
            <v>0.8</v>
          </cell>
        </row>
        <row r="26">
          <cell r="E26">
            <v>0.5</v>
          </cell>
        </row>
        <row r="27">
          <cell r="E27">
            <v>0.5</v>
          </cell>
        </row>
        <row r="30">
          <cell r="E30">
            <v>1000</v>
          </cell>
        </row>
        <row r="31">
          <cell r="E31">
            <v>800</v>
          </cell>
        </row>
        <row r="32">
          <cell r="E32">
            <v>1000</v>
          </cell>
        </row>
        <row r="33">
          <cell r="E33">
            <v>500</v>
          </cell>
        </row>
        <row r="35">
          <cell r="E35">
            <v>417000000</v>
          </cell>
        </row>
        <row r="36">
          <cell r="E36">
            <v>1.95</v>
          </cell>
        </row>
        <row r="37">
          <cell r="E37">
            <v>493.2</v>
          </cell>
        </row>
        <row r="43">
          <cell r="D43">
            <v>55.56</v>
          </cell>
          <cell r="E43">
            <v>0.08</v>
          </cell>
          <cell r="F43">
            <v>0.08</v>
          </cell>
        </row>
        <row r="44">
          <cell r="D44">
            <v>0.47899999999999998</v>
          </cell>
          <cell r="E44">
            <v>0.25</v>
          </cell>
          <cell r="F44">
            <v>0.25</v>
          </cell>
        </row>
        <row r="45">
          <cell r="D45">
            <v>1076.54</v>
          </cell>
          <cell r="E45">
            <v>1.6930000000000001E-2</v>
          </cell>
          <cell r="F45">
            <v>1.6930000000000001E-2</v>
          </cell>
        </row>
        <row r="46">
          <cell r="D46">
            <v>8.2299999999999998E-2</v>
          </cell>
          <cell r="E46">
            <v>1.5100000000000001E-2</v>
          </cell>
          <cell r="F46">
            <v>1.5100000000000001E-2</v>
          </cell>
        </row>
        <row r="47">
          <cell r="D47">
            <v>9.9999999999999995E-7</v>
          </cell>
          <cell r="E47">
            <v>2E-3</v>
          </cell>
          <cell r="F47">
            <v>2E-3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"/>
      <sheetName val="Pricing-Erection "/>
      <sheetName val="Pricing-Supply"/>
      <sheetName val="Review"/>
      <sheetName val="Drop-Down"/>
      <sheetName val="Conn. Plates"/>
      <sheetName val="Formulas"/>
      <sheetName val="Paint"/>
      <sheetName val="Mtl. summary"/>
      <sheetName val="MATERIAL TAKE OFF sheet"/>
    </sheetNames>
    <sheetDataSet>
      <sheetData sheetId="0"/>
      <sheetData sheetId="1"/>
      <sheetData sheetId="2">
        <row r="99">
          <cell r="AC99">
            <v>9158.3453886434563</v>
          </cell>
        </row>
      </sheetData>
      <sheetData sheetId="3">
        <row r="1">
          <cell r="K1" t="str">
            <v>AED</v>
          </cell>
        </row>
      </sheetData>
      <sheetData sheetId="4">
        <row r="1">
          <cell r="A1" t="str">
            <v>YES</v>
          </cell>
          <cell r="J1" t="str">
            <v>Abu Dhabi - UAE</v>
          </cell>
        </row>
        <row r="2">
          <cell r="A2" t="str">
            <v>NO</v>
          </cell>
          <cell r="J2" t="str">
            <v>Ajman - UAE</v>
          </cell>
        </row>
        <row r="3">
          <cell r="J3" t="str">
            <v>Al Ain - UAE</v>
          </cell>
        </row>
        <row r="4">
          <cell r="J4" t="str">
            <v>Algeria</v>
          </cell>
        </row>
        <row r="5">
          <cell r="J5" t="str">
            <v>Bahrain</v>
          </cell>
        </row>
        <row r="6">
          <cell r="J6" t="str">
            <v>Dammam - Saudi</v>
          </cell>
        </row>
        <row r="7">
          <cell r="J7" t="str">
            <v>Dubai - UAE</v>
          </cell>
        </row>
        <row r="8">
          <cell r="J8" t="str">
            <v>Fujairah - UAE</v>
          </cell>
        </row>
        <row r="9">
          <cell r="J9" t="str">
            <v>Guinea</v>
          </cell>
        </row>
        <row r="10">
          <cell r="J10" t="str">
            <v>Iraq</v>
          </cell>
        </row>
        <row r="11">
          <cell r="J11" t="str">
            <v>Jeddah - Saudi</v>
          </cell>
        </row>
        <row r="12">
          <cell r="J12" t="str">
            <v>Khobar - Saudi</v>
          </cell>
        </row>
        <row r="13">
          <cell r="J13" t="str">
            <v>Kuwait</v>
          </cell>
        </row>
        <row r="14">
          <cell r="J14" t="str">
            <v>Libya</v>
          </cell>
        </row>
        <row r="15">
          <cell r="J15" t="str">
            <v>Oman</v>
          </cell>
        </row>
        <row r="16">
          <cell r="J16" t="str">
            <v>Qatar</v>
          </cell>
        </row>
        <row r="17">
          <cell r="J17" t="str">
            <v>RAK - UAE</v>
          </cell>
        </row>
        <row r="18">
          <cell r="J18" t="str">
            <v>Riyadh - Saudi</v>
          </cell>
        </row>
        <row r="19">
          <cell r="J19" t="str">
            <v>Sharjah - UAE</v>
          </cell>
        </row>
        <row r="20">
          <cell r="J20" t="str">
            <v>Tunisia</v>
          </cell>
        </row>
        <row r="21">
          <cell r="J21" t="str">
            <v>Turkemenistan</v>
          </cell>
        </row>
        <row r="22">
          <cell r="J22" t="str">
            <v>UAQ - UAE</v>
          </cell>
        </row>
        <row r="23">
          <cell r="J23" t="str">
            <v>Vietnam</v>
          </cell>
        </row>
        <row r="24">
          <cell r="J24" t="str">
            <v>Makkah - Saudi</v>
          </cell>
        </row>
        <row r="25">
          <cell r="J25" t="str">
            <v>Holland</v>
          </cell>
        </row>
        <row r="26">
          <cell r="J26" t="str">
            <v>JAFZA</v>
          </cell>
        </row>
      </sheetData>
      <sheetData sheetId="5"/>
      <sheetData sheetId="6"/>
      <sheetData sheetId="7">
        <row r="4">
          <cell r="F4" t="str">
            <v>N.A.</v>
          </cell>
        </row>
        <row r="13">
          <cell r="F13" t="str">
            <v>N.A.</v>
          </cell>
        </row>
        <row r="14">
          <cell r="F14" t="str">
            <v>Zinc Phospate Intermediate Coat</v>
          </cell>
        </row>
        <row r="15">
          <cell r="F15" t="str">
            <v>High build epoxy intermediate coat</v>
          </cell>
        </row>
        <row r="16">
          <cell r="F16" t="str">
            <v>High build MIO epoxy intermediate coat</v>
          </cell>
        </row>
        <row r="18">
          <cell r="F18" t="str">
            <v>N.A.</v>
          </cell>
        </row>
        <row r="19">
          <cell r="F19" t="str">
            <v>Zinc phosphate epoxy coating</v>
          </cell>
        </row>
        <row r="20">
          <cell r="F20" t="str">
            <v>High solids epoxy mastic coating</v>
          </cell>
        </row>
        <row r="21">
          <cell r="F21" t="str">
            <v>High solids polyamine cured epoxy mastic coating</v>
          </cell>
        </row>
        <row r="22">
          <cell r="F22" t="str">
            <v>Epoxy topcoat</v>
          </cell>
        </row>
        <row r="23">
          <cell r="F23" t="str">
            <v>Polyurethane topcoat (All Colours)</v>
          </cell>
        </row>
        <row r="24">
          <cell r="F24" t="str">
            <v>Polyurethane topcoat (Base 1 - 3 Colours)</v>
          </cell>
        </row>
        <row r="25">
          <cell r="F25" t="str">
            <v>Polyurethane topcoat (RAL 9006)</v>
          </cell>
        </row>
        <row r="26">
          <cell r="F26" t="str">
            <v>Aliphatic polyurethane topcoat</v>
          </cell>
        </row>
        <row r="27">
          <cell r="F27" t="str">
            <v>Alkyd based topcoat</v>
          </cell>
        </row>
        <row r="36">
          <cell r="B36" t="str">
            <v>Shop Primer</v>
          </cell>
        </row>
        <row r="37">
          <cell r="B37" t="str">
            <v>Primer</v>
          </cell>
        </row>
        <row r="38">
          <cell r="B38" t="str">
            <v>Int. Coat</v>
          </cell>
        </row>
        <row r="39">
          <cell r="B39" t="str">
            <v>Top Coat</v>
          </cell>
        </row>
        <row r="40">
          <cell r="B40" t="str">
            <v>Thinner</v>
          </cell>
        </row>
        <row r="41">
          <cell r="B41" t="str">
            <v>Cleaner</v>
          </cell>
        </row>
      </sheetData>
      <sheetData sheetId="8"/>
      <sheetData sheetId="9">
        <row r="40">
          <cell r="H40">
            <v>58503.7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T"/>
    </sheetNames>
    <definedNames>
      <definedName name="iteration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 COST ITEM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FLYSHEET B15"/>
      <sheetName val="OBI Template Bill 15"/>
      <sheetName val="Bill 15 - Concourse C"/>
      <sheetName val="FLYSHEET GS"/>
      <sheetName val="GS"/>
      <sheetName val="③赤紙(日文)"/>
    </sheetNames>
    <sheetDataSet>
      <sheetData sheetId="0" refreshError="1"/>
      <sheetData sheetId="1">
        <row r="9">
          <cell r="B9" t="str">
            <v>Notes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chedule- SPace Frame"/>
    </sheetNames>
    <definedNames>
      <definedName name="Number_of_Payments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I SNWE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-e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"/>
      <sheetName val="Total Bill "/>
      <sheetName val="Labour Day Rate"/>
      <sheetName val="Equip Day Rate"/>
      <sheetName val="Resident Engineer"/>
      <sheetName val="Doha WBS Clean"/>
      <sheetName val="Mtl "/>
      <sheetName val="Summary"/>
      <sheetName val="Sheet4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W5" t="str">
            <v>C01</v>
          </cell>
        </row>
      </sheetData>
      <sheetData sheetId="6">
        <row r="1">
          <cell r="B1">
            <v>2.8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CS PIPING"/>
      <sheetName val="EVAPORATOR"/>
      <sheetName val="HEAT EX"/>
      <sheetName val="RO"/>
      <sheetName val="HP PUMP"/>
      <sheetName val="SS PIPE"/>
      <sheetName val="CHEM. TANK"/>
      <sheetName val="STL STR"/>
      <sheetName val="stl2"/>
      <sheetName val="CRANE"/>
      <sheetName val="Ver-Pump"/>
      <sheetName val="SEE WATER"/>
      <sheetName val="BLR"/>
      <sheetName val="w't table"/>
      <sheetName val="d-7"/>
      <sheetName val="BOQ-E"/>
      <sheetName val="C3"/>
      <sheetName val="QUOTE_E"/>
      <sheetName val="Sheet1"/>
      <sheetName val="기계내역서"/>
      <sheetName val="Sheet2"/>
      <sheetName val="Calendar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3E1_GC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"/>
      <sheetName val="Trend Sum"/>
      <sheetName val="Q&amp;AE"/>
      <sheetName val="Commitment DC"/>
      <sheetName val="Detail"/>
      <sheetName val="SUS Rev 5"/>
      <sheetName val="MCC Rev 5"/>
      <sheetName val="Contingency"/>
      <sheetName val="COC"/>
      <sheetName val="Escalation"/>
      <sheetName val="O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-Erection "/>
      <sheetName val="Pricing-Supply"/>
      <sheetName val="Review"/>
      <sheetName val="Drop-Down"/>
      <sheetName val="Conn. Plates"/>
      <sheetName val="Formulas"/>
      <sheetName val="Paint"/>
      <sheetName val="Mtl. summary"/>
      <sheetName val="Material Take off"/>
      <sheetName val="Sheet1"/>
      <sheetName val="C1ㅇ"/>
    </sheetNames>
    <sheetDataSet>
      <sheetData sheetId="0"/>
      <sheetData sheetId="1"/>
      <sheetData sheetId="2">
        <row r="1">
          <cell r="K1" t="str">
            <v>AED</v>
          </cell>
        </row>
      </sheetData>
      <sheetData sheetId="3">
        <row r="1">
          <cell r="A1" t="str">
            <v>YES</v>
          </cell>
        </row>
      </sheetData>
      <sheetData sheetId="4"/>
      <sheetData sheetId="5"/>
      <sheetData sheetId="6">
        <row r="4">
          <cell r="F4" t="str">
            <v>N.A.</v>
          </cell>
        </row>
      </sheetData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Csh ot (2)"/>
      <sheetName val="Book2"/>
    </sheetNames>
    <definedNames>
      <definedName name="es" refersTo="#REF!"/>
      <definedName name="Estimating_Click" refersTo="#REF!"/>
      <definedName name="Estimating_Click_PDBT" refersTo="#REF!"/>
      <definedName name="Home_Ofc"/>
      <definedName name="TABLE" refersTo="#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SubmitCal"/>
      <sheetName val="Notes"/>
      <sheetName val="Raw Data"/>
      <sheetName val="Assumptions"/>
      <sheetName val="@risk rents and incentives"/>
      <sheetName val="Car park lease"/>
      <sheetName val="Net rent analysis"/>
      <sheetName val="C1ㅇ"/>
      <sheetName val="Cash2"/>
      <sheetName val="Z"/>
      <sheetName val="CIF COST ITEM"/>
      <sheetName val="Lstsub"/>
      <sheetName val="Doha WBS Clean"/>
      <sheetName val="Option"/>
      <sheetName val="Basis"/>
      <sheetName val="Bill 1"/>
      <sheetName val="Bill 2"/>
      <sheetName val="Bill 3"/>
      <sheetName val="Bill 4"/>
      <sheetName val="Bill 5"/>
      <sheetName val="Bill 6"/>
      <sheetName val="Bill 7"/>
      <sheetName val="COST"/>
      <sheetName val="C3"/>
      <sheetName val="Cashflow"/>
      <sheetName val="S-C+Market"/>
      <sheetName val="Ramp data"/>
      <sheetName val="Day work"/>
      <sheetName val="Lower Ground"/>
      <sheetName val="Income"/>
      <sheetName val="Letting"/>
      <sheetName val="UBR"/>
      <sheetName val="Sheet1"/>
      <sheetName val="#REF"/>
      <sheetName val="Inputs"/>
      <sheetName val="PPlay_Data"/>
      <sheetName val="Cap Cost"/>
      <sheetName val="Control"/>
      <sheetName val="Data_Sheet"/>
      <sheetName val="RLV Calc"/>
      <sheetName val="Costs (dev)"/>
      <sheetName val="Summary"/>
      <sheetName val="Bluewater NPV - sell January"/>
      <sheetName val="Calcs"/>
      <sheetName val="Upper Ground"/>
      <sheetName val="Financial Summary"/>
      <sheetName val="D&amp;C Calcs"/>
      <sheetName val="CA Upside_Downside Old"/>
      <sheetName val="EASEL CA Example"/>
      <sheetName val="Rates"/>
      <sheetName val="2-Conc"/>
      <sheetName val="산근"/>
      <sheetName val="대비표"/>
      <sheetName val="LEGEND"/>
      <sheetName val="Sum"/>
      <sheetName val="B5"/>
      <sheetName val="B7"/>
      <sheetName val="B9"/>
      <sheetName val="CT Thang Mo"/>
      <sheetName val="S-400"/>
      <sheetName val="DGchitiet "/>
      <sheetName val="REINF-WTM"/>
      <sheetName val=""/>
      <sheetName val="Raw_Data"/>
      <sheetName val="@risk_rents_and_incentives"/>
      <sheetName val="Car_park_lease"/>
      <sheetName val="Net_rent_analysis"/>
      <sheetName val="CT_Thang_Mo"/>
      <sheetName val="DGchitiet_"/>
      <sheetName val="CIF_COST_ITEM"/>
      <sheetName val="Doha_WBS_Clean"/>
      <sheetName val="Bill_1"/>
      <sheetName val="Bill_2"/>
      <sheetName val="Bill_3"/>
      <sheetName val="Bill_4"/>
      <sheetName val="Bill_5"/>
      <sheetName val="Bill_6"/>
      <sheetName val="Bill_7"/>
      <sheetName val="Ramp_data"/>
      <sheetName val="Day_work"/>
      <sheetName val="Lower_Ground"/>
      <sheetName val="Cap_Cost"/>
      <sheetName val="RLV_Calc"/>
      <sheetName val="Costs_(dev)"/>
      <sheetName val="Bluewater_NPV_-_sell_January"/>
      <sheetName val="Upper_Ground"/>
      <sheetName val="Financial_Summary"/>
      <sheetName val="D&amp;C_Calcs"/>
      <sheetName val="CA_Upside_Downside_Old"/>
      <sheetName val="EASEL_CA_Example"/>
      <sheetName val="FitOutConfCentre"/>
      <sheetName val="MTP"/>
      <sheetName val="MTP1"/>
      <sheetName val="Z- GENERAL PRICE SUMMARY"/>
      <sheetName val="WITHOUT C&amp;I PROFIT (3)"/>
      <sheetName val="OIL SYST DATA SHTS"/>
      <sheetName val="집계표"/>
      <sheetName val="SPT_vs_PHI2"/>
      <sheetName val="Price Schedule"/>
      <sheetName val="간접비내역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OutConfCentr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81B22-3385-488E-AEF9-3D3328F916CA}">
  <dimension ref="A1:AQ143"/>
  <sheetViews>
    <sheetView tabSelected="1" view="pageBreakPreview" zoomScaleNormal="85" zoomScaleSheetLayoutView="100" zoomScalePageLayoutView="25" workbookViewId="0">
      <selection activeCell="K9" sqref="K9"/>
    </sheetView>
  </sheetViews>
  <sheetFormatPr defaultColWidth="8.7109375" defaultRowHeight="16.5" x14ac:dyDescent="0.3"/>
  <cols>
    <col min="1" max="1" width="2.28515625" style="1" customWidth="1"/>
    <col min="2" max="2" width="17.140625" style="162" customWidth="1"/>
    <col min="3" max="3" width="8" style="162" customWidth="1"/>
    <col min="4" max="4" width="8.140625" style="162" customWidth="1"/>
    <col min="5" max="5" width="11.28515625" style="162" customWidth="1"/>
    <col min="6" max="6" width="12" style="162" hidden="1" customWidth="1"/>
    <col min="7" max="8" width="12.28515625" style="162" hidden="1" customWidth="1"/>
    <col min="9" max="9" width="4.140625" style="162" hidden="1" customWidth="1"/>
    <col min="10" max="10" width="12.7109375" style="1" bestFit="1" customWidth="1"/>
    <col min="11" max="11" width="12.28515625" style="162" customWidth="1"/>
    <col min="12" max="13" width="13" style="162" customWidth="1"/>
    <col min="14" max="14" width="12.140625" style="162" customWidth="1"/>
    <col min="15" max="15" width="12.28515625" style="162" customWidth="1"/>
    <col min="16" max="16" width="12.140625" style="162" customWidth="1"/>
    <col min="17" max="18" width="12.7109375" style="162" customWidth="1"/>
    <col min="19" max="19" width="12.28515625" style="162" customWidth="1"/>
    <col min="20" max="22" width="12.7109375" style="162" customWidth="1"/>
    <col min="23" max="23" width="12.28515625" style="162" bestFit="1" customWidth="1"/>
    <col min="24" max="24" width="6.7109375" style="162" customWidth="1"/>
    <col min="25" max="27" width="13" style="1" customWidth="1"/>
    <col min="28" max="28" width="10.28515625" style="1" customWidth="1"/>
    <col min="29" max="29" width="10" style="1" customWidth="1"/>
    <col min="30" max="30" width="10.28515625" style="1" customWidth="1"/>
    <col min="31" max="31" width="10.42578125" style="1" customWidth="1"/>
    <col min="32" max="32" width="10.140625" style="1" customWidth="1"/>
    <col min="33" max="33" width="9.28515625" style="1" customWidth="1"/>
    <col min="34" max="34" width="10" style="1" customWidth="1"/>
    <col min="35" max="35" width="8.7109375" style="1" customWidth="1"/>
    <col min="36" max="36" width="10" style="162" customWidth="1"/>
    <col min="37" max="37" width="9.28515625" style="162" customWidth="1"/>
    <col min="38" max="41" width="8.7109375" style="162"/>
    <col min="42" max="43" width="12.7109375" style="162" bestFit="1" customWidth="1"/>
    <col min="44" max="16384" width="8.7109375" style="162"/>
  </cols>
  <sheetData>
    <row r="1" spans="1:43" s="1" customFormat="1" ht="17.25" thickBot="1" x14ac:dyDescent="0.35">
      <c r="Q1" s="2"/>
      <c r="U1" s="2"/>
    </row>
    <row r="2" spans="1:43" s="9" customFormat="1" ht="20.25" customHeight="1" x14ac:dyDescent="0.25">
      <c r="A2" s="3"/>
      <c r="B2" s="4" t="s">
        <v>0</v>
      </c>
      <c r="C2" s="5"/>
      <c r="D2" s="5"/>
      <c r="E2" s="5"/>
      <c r="F2" s="5" t="s">
        <v>1</v>
      </c>
      <c r="G2" s="5"/>
      <c r="H2" s="5"/>
      <c r="I2" s="5"/>
      <c r="J2" s="5" t="s">
        <v>2</v>
      </c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  <c r="W2" s="7" t="s">
        <v>3</v>
      </c>
      <c r="X2" s="7"/>
      <c r="Y2" s="8"/>
      <c r="AB2" s="10"/>
      <c r="AC2" s="11"/>
      <c r="AD2" s="12"/>
      <c r="AE2" s="13"/>
      <c r="AF2" s="14"/>
      <c r="AG2" s="11"/>
      <c r="AH2" s="11"/>
    </row>
    <row r="3" spans="1:43" s="20" customFormat="1" x14ac:dyDescent="0.3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  <c r="T3" s="18"/>
      <c r="U3" s="18"/>
      <c r="V3" s="18"/>
      <c r="W3" s="18"/>
      <c r="X3" s="18"/>
      <c r="Y3" s="19"/>
      <c r="AB3" s="21"/>
      <c r="AC3" s="22"/>
      <c r="AD3" s="12"/>
      <c r="AE3" s="23"/>
      <c r="AF3" s="14"/>
      <c r="AG3" s="22"/>
      <c r="AH3" s="22"/>
    </row>
    <row r="4" spans="1:43" s="31" customFormat="1" ht="34.15" customHeight="1" thickBot="1" x14ac:dyDescent="0.35">
      <c r="A4" s="24"/>
      <c r="B4" s="25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9</v>
      </c>
      <c r="H4" s="26" t="s">
        <v>10</v>
      </c>
      <c r="I4" s="26" t="s">
        <v>11</v>
      </c>
      <c r="J4" s="27">
        <v>43086</v>
      </c>
      <c r="K4" s="27">
        <v>43101</v>
      </c>
      <c r="L4" s="27">
        <v>43132</v>
      </c>
      <c r="M4" s="27">
        <v>43160</v>
      </c>
      <c r="N4" s="27">
        <v>43191</v>
      </c>
      <c r="O4" s="27">
        <v>43221</v>
      </c>
      <c r="P4" s="27">
        <v>43252</v>
      </c>
      <c r="Q4" s="27">
        <v>43282</v>
      </c>
      <c r="R4" s="27">
        <v>43313</v>
      </c>
      <c r="S4" s="27">
        <v>43344</v>
      </c>
      <c r="T4" s="27">
        <v>43374</v>
      </c>
      <c r="U4" s="27">
        <v>43405</v>
      </c>
      <c r="V4" s="28">
        <v>43435</v>
      </c>
      <c r="W4" s="29" t="s">
        <v>12</v>
      </c>
      <c r="X4" s="29"/>
      <c r="Y4" s="30" t="s">
        <v>13</v>
      </c>
      <c r="AB4" s="32"/>
      <c r="AC4" s="33"/>
      <c r="AD4" s="34"/>
      <c r="AE4" s="35"/>
      <c r="AF4" s="36"/>
      <c r="AG4" s="37"/>
      <c r="AH4" s="38"/>
      <c r="AI4" s="20"/>
      <c r="AP4" s="39"/>
      <c r="AQ4" s="39"/>
    </row>
    <row r="5" spans="1:43" s="1" customFormat="1" ht="17.25" thickBot="1" x14ac:dyDescent="0.35">
      <c r="Y5" s="40"/>
      <c r="Z5" s="40"/>
      <c r="AA5" s="40"/>
    </row>
    <row r="6" spans="1:43" s="41" customFormat="1" x14ac:dyDescent="0.3">
      <c r="A6" s="41">
        <v>1</v>
      </c>
      <c r="B6" s="42" t="s">
        <v>14</v>
      </c>
      <c r="C6" s="43"/>
      <c r="D6" s="44"/>
      <c r="E6" s="44"/>
      <c r="F6" s="44"/>
      <c r="G6" s="43"/>
      <c r="H6" s="43"/>
      <c r="I6" s="44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6"/>
      <c r="X6" s="46"/>
      <c r="Y6" s="47"/>
      <c r="Z6" s="48"/>
      <c r="AA6" s="48"/>
      <c r="AB6" s="49"/>
      <c r="AC6" s="49"/>
      <c r="AD6" s="50"/>
      <c r="AE6" s="49"/>
      <c r="AF6" s="50"/>
      <c r="AG6" s="49"/>
      <c r="AH6" s="50"/>
      <c r="AI6" s="49"/>
      <c r="AJ6" s="50"/>
      <c r="AK6" s="49"/>
    </row>
    <row r="7" spans="1:43" s="51" customFormat="1" ht="12.75" x14ac:dyDescent="0.2">
      <c r="B7" s="52" t="s">
        <v>15</v>
      </c>
      <c r="C7" s="53">
        <v>86520</v>
      </c>
      <c r="D7" s="54">
        <v>5</v>
      </c>
      <c r="E7" s="53">
        <v>111280</v>
      </c>
      <c r="F7" s="55">
        <v>2022324</v>
      </c>
      <c r="G7" s="55">
        <v>2732160</v>
      </c>
      <c r="H7" s="55">
        <v>2810160</v>
      </c>
      <c r="I7" s="56">
        <f>F7/$F$103</f>
        <v>6.0757893678042386E-2</v>
      </c>
      <c r="J7" s="57">
        <v>-222324</v>
      </c>
      <c r="K7" s="57">
        <v>-10405.142857143001</v>
      </c>
      <c r="L7" s="57">
        <v>-10405.142857143001</v>
      </c>
      <c r="M7" s="57">
        <v>-10405.142857143001</v>
      </c>
      <c r="N7" s="57">
        <v>-10405.142857143001</v>
      </c>
      <c r="O7" s="57">
        <v>-10405.142857143001</v>
      </c>
      <c r="P7" s="57">
        <v>-10405.142857143001</v>
      </c>
      <c r="Q7" s="57">
        <v>-10405.142857143001</v>
      </c>
      <c r="R7" s="57">
        <v>-10405.142857143001</v>
      </c>
      <c r="S7" s="57">
        <v>-10405.142857143001</v>
      </c>
      <c r="T7" s="58"/>
      <c r="U7" s="58"/>
      <c r="V7" s="58"/>
      <c r="W7" s="59">
        <f t="shared" ref="W7:W18" si="0">SUM(J7:V7)</f>
        <v>-315970.28571428714</v>
      </c>
      <c r="X7" s="59" t="s">
        <v>16</v>
      </c>
      <c r="Y7" s="60">
        <f>W7-W8</f>
        <v>2565160.494285712</v>
      </c>
      <c r="Z7" s="61"/>
      <c r="AA7" s="62"/>
      <c r="AB7" s="63"/>
      <c r="AC7" s="63"/>
      <c r="AD7" s="64"/>
      <c r="AE7" s="63"/>
      <c r="AF7" s="64"/>
      <c r="AG7" s="63"/>
      <c r="AH7" s="64"/>
      <c r="AI7" s="63"/>
      <c r="AJ7" s="64"/>
      <c r="AK7" s="63"/>
      <c r="AL7" s="61"/>
    </row>
    <row r="8" spans="1:43" s="51" customFormat="1" ht="12.75" x14ac:dyDescent="0.2">
      <c r="B8" s="52"/>
      <c r="C8" s="53" t="s">
        <v>17</v>
      </c>
      <c r="D8" s="54"/>
      <c r="E8" s="65"/>
      <c r="F8" s="53"/>
      <c r="G8" s="53"/>
      <c r="H8" s="53"/>
      <c r="I8" s="53"/>
      <c r="J8" s="66">
        <v>-2143601.2199999997</v>
      </c>
      <c r="K8" s="66">
        <v>-24699.84</v>
      </c>
      <c r="L8" s="66">
        <v>-50439.34</v>
      </c>
      <c r="M8" s="66">
        <v>-45081.8</v>
      </c>
      <c r="N8" s="66">
        <v>-90083</v>
      </c>
      <c r="O8" s="66">
        <v>-47982</v>
      </c>
      <c r="P8" s="66">
        <v>-101163.42000000001</v>
      </c>
      <c r="Q8" s="66">
        <v>-140827.99</v>
      </c>
      <c r="R8" s="66">
        <v>-157234.45000000001</v>
      </c>
      <c r="S8" s="66">
        <v>-29723.31</v>
      </c>
      <c r="T8" s="66">
        <v>-5845.63</v>
      </c>
      <c r="U8" s="66">
        <v>-44448.78</v>
      </c>
      <c r="V8" s="66"/>
      <c r="W8" s="67">
        <f t="shared" si="0"/>
        <v>-2881130.7799999993</v>
      </c>
      <c r="X8" s="67" t="s">
        <v>18</v>
      </c>
      <c r="Y8" s="60"/>
      <c r="Z8" s="61"/>
      <c r="AA8" s="62"/>
      <c r="AB8" s="68"/>
      <c r="AC8" s="63"/>
      <c r="AD8" s="69"/>
      <c r="AE8" s="63"/>
      <c r="AF8" s="69"/>
      <c r="AG8" s="63"/>
      <c r="AH8" s="69"/>
      <c r="AI8" s="63"/>
      <c r="AJ8" s="69"/>
      <c r="AK8" s="63"/>
    </row>
    <row r="9" spans="1:43" s="51" customFormat="1" ht="12.75" x14ac:dyDescent="0.2">
      <c r="B9" s="52" t="s">
        <v>19</v>
      </c>
      <c r="C9" s="53">
        <v>3708</v>
      </c>
      <c r="D9" s="54">
        <v>50</v>
      </c>
      <c r="E9" s="53">
        <v>18400</v>
      </c>
      <c r="F9" s="55">
        <v>840000</v>
      </c>
      <c r="G9" s="55">
        <v>1036000</v>
      </c>
      <c r="H9" s="55">
        <v>1101000</v>
      </c>
      <c r="I9" s="56">
        <f>F9/$F$103</f>
        <v>2.5236624146059487E-2</v>
      </c>
      <c r="J9" s="58">
        <v>-840000</v>
      </c>
      <c r="K9" s="57">
        <v>-28000</v>
      </c>
      <c r="L9" s="57">
        <v>-28000</v>
      </c>
      <c r="M9" s="57">
        <v>-28000</v>
      </c>
      <c r="N9" s="58">
        <v>-28000</v>
      </c>
      <c r="O9" s="58">
        <v>-28000</v>
      </c>
      <c r="P9" s="58">
        <v>-28000</v>
      </c>
      <c r="Q9" s="58">
        <v>-28000</v>
      </c>
      <c r="R9" s="58">
        <v>-30689.251436781604</v>
      </c>
      <c r="S9" s="58">
        <v>-30689.251436781604</v>
      </c>
      <c r="T9" s="58">
        <v>-6000</v>
      </c>
      <c r="U9" s="58"/>
      <c r="V9" s="58"/>
      <c r="W9" s="59">
        <f t="shared" si="0"/>
        <v>-1103378.5028735632</v>
      </c>
      <c r="X9" s="59" t="s">
        <v>16</v>
      </c>
      <c r="Y9" s="60">
        <f>W9-W10</f>
        <v>41804.507126436802</v>
      </c>
      <c r="Z9" s="70"/>
      <c r="AA9" s="61"/>
      <c r="AB9" s="63"/>
      <c r="AC9" s="63"/>
      <c r="AD9" s="64"/>
      <c r="AE9" s="71"/>
      <c r="AF9" s="64"/>
      <c r="AG9" s="71"/>
      <c r="AH9" s="63"/>
      <c r="AI9" s="71"/>
      <c r="AJ9" s="63"/>
      <c r="AK9" s="71"/>
    </row>
    <row r="10" spans="1:43" s="51" customFormat="1" ht="12.75" x14ac:dyDescent="0.2">
      <c r="B10" s="52"/>
      <c r="C10" s="53" t="s">
        <v>17</v>
      </c>
      <c r="D10" s="54"/>
      <c r="E10" s="53"/>
      <c r="F10" s="53"/>
      <c r="G10" s="53"/>
      <c r="H10" s="53"/>
      <c r="I10" s="53"/>
      <c r="J10" s="66">
        <v>-829790.53999999992</v>
      </c>
      <c r="K10" s="66">
        <v>-34850.93</v>
      </c>
      <c r="L10" s="66">
        <v>-32071.78</v>
      </c>
      <c r="M10" s="66">
        <v>-24240.6</v>
      </c>
      <c r="N10" s="66">
        <v>-31396.9</v>
      </c>
      <c r="O10" s="66">
        <v>-37596.5</v>
      </c>
      <c r="P10" s="66">
        <v>-23683.45</v>
      </c>
      <c r="Q10" s="66">
        <v>-16719.89</v>
      </c>
      <c r="R10" s="66">
        <v>-37635.360000000001</v>
      </c>
      <c r="S10" s="66">
        <v>-35666.07</v>
      </c>
      <c r="T10" s="66">
        <v>-21081.94</v>
      </c>
      <c r="U10" s="66">
        <v>-20449.05</v>
      </c>
      <c r="V10" s="66"/>
      <c r="W10" s="67">
        <f t="shared" si="0"/>
        <v>-1145183.01</v>
      </c>
      <c r="X10" s="67" t="s">
        <v>18</v>
      </c>
      <c r="Y10" s="60"/>
      <c r="Z10" s="61"/>
      <c r="AA10" s="72"/>
      <c r="AB10" s="73"/>
      <c r="AC10" s="73"/>
      <c r="AD10" s="74"/>
      <c r="AE10" s="73"/>
      <c r="AF10" s="74"/>
      <c r="AG10" s="73"/>
      <c r="AH10" s="74"/>
      <c r="AI10" s="73"/>
      <c r="AJ10" s="74"/>
      <c r="AK10" s="73"/>
    </row>
    <row r="11" spans="1:43" s="51" customFormat="1" ht="12.75" x14ac:dyDescent="0.2">
      <c r="B11" s="52" t="s">
        <v>20</v>
      </c>
      <c r="C11" s="53">
        <v>8652</v>
      </c>
      <c r="D11" s="54">
        <v>50</v>
      </c>
      <c r="E11" s="53">
        <v>432600</v>
      </c>
      <c r="F11" s="55">
        <v>1260000</v>
      </c>
      <c r="G11" s="55">
        <v>1456555</v>
      </c>
      <c r="H11" s="55">
        <v>1502555</v>
      </c>
      <c r="I11" s="56">
        <f>F11/$F$103</f>
        <v>3.7854936219089232E-2</v>
      </c>
      <c r="J11" s="58">
        <v>-110450</v>
      </c>
      <c r="K11" s="58">
        <v>-7479.9163793103444</v>
      </c>
      <c r="L11" s="58">
        <v>-7479.9163793103444</v>
      </c>
      <c r="M11" s="58">
        <v>-7479.9163793103444</v>
      </c>
      <c r="N11" s="58">
        <v>-7479.9163793103444</v>
      </c>
      <c r="O11" s="58">
        <v>-7479.9163793103444</v>
      </c>
      <c r="P11" s="58">
        <v>-7479.9163793103444</v>
      </c>
      <c r="Q11" s="58">
        <v>-7479.9163793103444</v>
      </c>
      <c r="R11" s="58">
        <v>-32000</v>
      </c>
      <c r="S11" s="58">
        <v>-32000</v>
      </c>
      <c r="T11" s="58">
        <v>-32000</v>
      </c>
      <c r="U11" s="58">
        <v>-32000</v>
      </c>
      <c r="V11" s="58">
        <v>-32000</v>
      </c>
      <c r="W11" s="59">
        <f t="shared" si="0"/>
        <v>-322809.41465517238</v>
      </c>
      <c r="X11" s="59" t="s">
        <v>21</v>
      </c>
      <c r="Y11" s="60">
        <f>W11-W12</f>
        <v>1075934.2653448279</v>
      </c>
      <c r="Z11" s="75"/>
      <c r="AA11" s="61"/>
      <c r="AB11" s="63"/>
      <c r="AC11" s="76"/>
      <c r="AD11" s="64"/>
      <c r="AE11" s="63"/>
      <c r="AF11" s="64"/>
      <c r="AG11" s="63"/>
      <c r="AH11" s="64"/>
      <c r="AI11" s="63"/>
      <c r="AJ11" s="64"/>
      <c r="AK11" s="63"/>
    </row>
    <row r="12" spans="1:43" s="51" customFormat="1" ht="12.75" x14ac:dyDescent="0.2">
      <c r="B12" s="52"/>
      <c r="C12" s="53" t="s">
        <v>17</v>
      </c>
      <c r="D12" s="54"/>
      <c r="E12" s="53"/>
      <c r="F12" s="53"/>
      <c r="G12" s="53"/>
      <c r="H12" s="53"/>
      <c r="I12" s="53"/>
      <c r="J12" s="66">
        <v>-1041204.3599999999</v>
      </c>
      <c r="K12" s="66">
        <v>-53635.33</v>
      </c>
      <c r="L12" s="66">
        <v>-57308.09</v>
      </c>
      <c r="M12" s="66">
        <v>63664.4</v>
      </c>
      <c r="N12" s="66">
        <v>-61681</v>
      </c>
      <c r="O12" s="66">
        <v>-34942.6</v>
      </c>
      <c r="P12" s="66">
        <v>-50009.04</v>
      </c>
      <c r="Q12" s="66">
        <v>-32792.54</v>
      </c>
      <c r="R12" s="66">
        <v>-53440.160000000003</v>
      </c>
      <c r="S12" s="66">
        <v>-37274.1</v>
      </c>
      <c r="T12" s="66">
        <v>-9504.76</v>
      </c>
      <c r="U12" s="66">
        <v>-30616.1</v>
      </c>
      <c r="V12" s="66"/>
      <c r="W12" s="67">
        <f t="shared" si="0"/>
        <v>-1398743.6800000004</v>
      </c>
      <c r="X12" s="59" t="s">
        <v>22</v>
      </c>
      <c r="Y12" s="60"/>
      <c r="Z12" s="61"/>
      <c r="AA12" s="77"/>
      <c r="AB12" s="78"/>
      <c r="AC12" s="63"/>
      <c r="AD12" s="79"/>
      <c r="AE12" s="78"/>
      <c r="AF12" s="79"/>
      <c r="AG12" s="78"/>
      <c r="AH12" s="79"/>
      <c r="AI12" s="78"/>
      <c r="AJ12" s="79"/>
      <c r="AK12" s="78"/>
      <c r="AO12" s="80"/>
    </row>
    <row r="13" spans="1:43" s="51" customFormat="1" ht="12.75" x14ac:dyDescent="0.2">
      <c r="B13" s="52" t="s">
        <v>23</v>
      </c>
      <c r="C13" s="53">
        <v>74160</v>
      </c>
      <c r="D13" s="54">
        <v>14</v>
      </c>
      <c r="E13" s="53">
        <v>1038240</v>
      </c>
      <c r="F13" s="55">
        <v>760000</v>
      </c>
      <c r="G13" s="55">
        <v>1278309</v>
      </c>
      <c r="H13" s="55">
        <v>1805309</v>
      </c>
      <c r="I13" s="56">
        <f>F13/$F$103</f>
        <v>2.2833136132149059E-2</v>
      </c>
      <c r="J13" s="58">
        <v>-620000</v>
      </c>
      <c r="K13" s="58">
        <v>-50000</v>
      </c>
      <c r="L13" s="58">
        <v>-75000</v>
      </c>
      <c r="M13" s="58">
        <v>-70000</v>
      </c>
      <c r="N13" s="58">
        <v>-85000</v>
      </c>
      <c r="O13" s="58">
        <v>-83400</v>
      </c>
      <c r="P13" s="58">
        <v>-90000</v>
      </c>
      <c r="Q13" s="58">
        <v>-90000</v>
      </c>
      <c r="R13" s="58">
        <v>-80000</v>
      </c>
      <c r="S13" s="58">
        <v>-30000</v>
      </c>
      <c r="T13" s="58">
        <v>-150000</v>
      </c>
      <c r="U13" s="58">
        <v>-150000</v>
      </c>
      <c r="V13" s="58">
        <v>0</v>
      </c>
      <c r="W13" s="59">
        <f t="shared" si="0"/>
        <v>-1573400</v>
      </c>
      <c r="X13" s="59" t="s">
        <v>21</v>
      </c>
      <c r="Y13" s="60">
        <f>W13-W14</f>
        <v>211549.15999999968</v>
      </c>
      <c r="Z13" s="61"/>
      <c r="AA13" s="61"/>
      <c r="AB13" s="63"/>
      <c r="AC13" s="63"/>
      <c r="AD13" s="64"/>
      <c r="AE13" s="63"/>
      <c r="AF13" s="64"/>
      <c r="AG13" s="63"/>
      <c r="AH13" s="64"/>
      <c r="AI13" s="63"/>
      <c r="AJ13" s="64"/>
      <c r="AK13" s="63"/>
    </row>
    <row r="14" spans="1:43" s="51" customFormat="1" ht="12.75" x14ac:dyDescent="0.2">
      <c r="B14" s="52"/>
      <c r="C14" s="53" t="s">
        <v>17</v>
      </c>
      <c r="D14" s="54"/>
      <c r="E14" s="53"/>
      <c r="F14" s="53"/>
      <c r="G14" s="53"/>
      <c r="H14" s="53"/>
      <c r="I14" s="53"/>
      <c r="J14" s="66">
        <v>-617417.51</v>
      </c>
      <c r="K14" s="66">
        <v>-55458.64</v>
      </c>
      <c r="L14" s="66">
        <v>-81118.02</v>
      </c>
      <c r="M14" s="66">
        <v>-91151.2</v>
      </c>
      <c r="N14" s="66">
        <v>-100895.8</v>
      </c>
      <c r="O14" s="66">
        <v>-80410.600000000006</v>
      </c>
      <c r="P14" s="66">
        <v>-135317.68</v>
      </c>
      <c r="Q14" s="66">
        <v>-88852.19</v>
      </c>
      <c r="R14" s="66">
        <v>-175921.3</v>
      </c>
      <c r="S14" s="66">
        <v>-174931.94999999998</v>
      </c>
      <c r="T14" s="66">
        <v>-107946.4</v>
      </c>
      <c r="U14" s="66">
        <v>-75527.87</v>
      </c>
      <c r="V14" s="66"/>
      <c r="W14" s="67">
        <f t="shared" si="0"/>
        <v>-1784949.1599999997</v>
      </c>
      <c r="X14" s="59" t="s">
        <v>22</v>
      </c>
      <c r="Y14" s="60"/>
      <c r="Z14" s="61"/>
      <c r="AA14" s="61"/>
      <c r="AB14" s="63"/>
      <c r="AC14" s="63"/>
      <c r="AD14" s="64"/>
      <c r="AE14" s="63"/>
      <c r="AF14" s="64"/>
      <c r="AG14" s="63"/>
      <c r="AH14" s="64"/>
      <c r="AI14" s="63"/>
      <c r="AJ14" s="64"/>
      <c r="AK14" s="63"/>
    </row>
    <row r="15" spans="1:43" s="51" customFormat="1" ht="12.75" x14ac:dyDescent="0.2">
      <c r="B15" s="52" t="s">
        <v>24</v>
      </c>
      <c r="C15" s="53">
        <v>4944</v>
      </c>
      <c r="D15" s="54">
        <v>50</v>
      </c>
      <c r="E15" s="53">
        <v>24700</v>
      </c>
      <c r="F15" s="55">
        <v>520000</v>
      </c>
      <c r="G15" s="55">
        <v>550000</v>
      </c>
      <c r="H15" s="55">
        <v>715000</v>
      </c>
      <c r="I15" s="56">
        <f>F15/$F$103</f>
        <v>1.5622672090417776E-2</v>
      </c>
      <c r="J15" s="58">
        <v>-500000</v>
      </c>
      <c r="K15" s="58">
        <v>-37631.8409502551</v>
      </c>
      <c r="L15" s="58">
        <v>-37631.8409502551</v>
      </c>
      <c r="M15" s="58">
        <v>-37631.8409502551</v>
      </c>
      <c r="N15" s="58">
        <v>-37631.8409502551</v>
      </c>
      <c r="O15" s="58">
        <v>-37631.8409502551</v>
      </c>
      <c r="P15" s="58">
        <v>-37631.8409502551</v>
      </c>
      <c r="Q15" s="58">
        <v>-37631.8409502551</v>
      </c>
      <c r="R15" s="58">
        <v>-30000</v>
      </c>
      <c r="S15" s="58">
        <v>-25000</v>
      </c>
      <c r="T15" s="58">
        <v>-5000</v>
      </c>
      <c r="U15" s="58">
        <v>-5000</v>
      </c>
      <c r="V15" s="58">
        <v>0</v>
      </c>
      <c r="W15" s="59">
        <f t="shared" si="0"/>
        <v>-828422.88665178535</v>
      </c>
      <c r="X15" s="59" t="s">
        <v>21</v>
      </c>
      <c r="Y15" s="60">
        <f>W15-W16</f>
        <v>-125089.22665178555</v>
      </c>
      <c r="Z15" s="70"/>
      <c r="AA15" s="61"/>
      <c r="AB15" s="81"/>
      <c r="AC15" s="82"/>
      <c r="AD15" s="81"/>
      <c r="AE15" s="82"/>
      <c r="AF15" s="81"/>
      <c r="AG15" s="83"/>
      <c r="AH15" s="81"/>
      <c r="AI15" s="84"/>
      <c r="AJ15" s="85"/>
      <c r="AK15" s="81"/>
    </row>
    <row r="16" spans="1:43" s="51" customFormat="1" ht="12.75" x14ac:dyDescent="0.2">
      <c r="B16" s="52"/>
      <c r="C16" s="53" t="s">
        <v>17</v>
      </c>
      <c r="D16" s="54"/>
      <c r="E16" s="53"/>
      <c r="F16" s="53"/>
      <c r="G16" s="53"/>
      <c r="H16" s="53"/>
      <c r="I16" s="53"/>
      <c r="J16" s="66">
        <v>-477787.25999999995</v>
      </c>
      <c r="K16" s="66">
        <v>-16127.93</v>
      </c>
      <c r="L16" s="66">
        <v>-22120.11</v>
      </c>
      <c r="M16" s="66">
        <v>21822.400000000001</v>
      </c>
      <c r="N16" s="66">
        <v>-29314.5</v>
      </c>
      <c r="O16" s="66">
        <v>-25395</v>
      </c>
      <c r="P16" s="66">
        <v>-27043.23</v>
      </c>
      <c r="Q16" s="66">
        <v>-31574.36</v>
      </c>
      <c r="R16" s="66">
        <v>-32762.15</v>
      </c>
      <c r="S16" s="66">
        <v>-20145.439999999999</v>
      </c>
      <c r="T16" s="66">
        <v>-16209.35</v>
      </c>
      <c r="U16" s="66">
        <v>-26676.73</v>
      </c>
      <c r="V16" s="66"/>
      <c r="W16" s="67">
        <f t="shared" si="0"/>
        <v>-703333.6599999998</v>
      </c>
      <c r="X16" s="59" t="s">
        <v>22</v>
      </c>
      <c r="Y16" s="60"/>
      <c r="Z16" s="70"/>
      <c r="AA16" s="61"/>
      <c r="AC16" s="86"/>
      <c r="AE16" s="86"/>
      <c r="AG16" s="86"/>
      <c r="AI16" s="86"/>
      <c r="AJ16" s="81"/>
      <c r="AK16" s="81"/>
    </row>
    <row r="17" spans="1:43" s="101" customFormat="1" ht="12.75" x14ac:dyDescent="0.2">
      <c r="A17" s="87"/>
      <c r="B17" s="88" t="s">
        <v>25</v>
      </c>
      <c r="C17" s="89">
        <f>SUM(C7:C15)</f>
        <v>177984</v>
      </c>
      <c r="D17" s="90"/>
      <c r="E17" s="89">
        <f>SUM(E7:E15)</f>
        <v>1625220</v>
      </c>
      <c r="F17" s="89">
        <f>SUM(F7:F15)</f>
        <v>5402324</v>
      </c>
      <c r="G17" s="89">
        <f>SUM(G7:G15)</f>
        <v>7053024</v>
      </c>
      <c r="H17" s="89">
        <f>SUM(H7:H15)</f>
        <v>7934024</v>
      </c>
      <c r="I17" s="91">
        <f>F17/$F$103</f>
        <v>0.16230526226575795</v>
      </c>
      <c r="J17" s="92">
        <f t="shared" ref="J17:V18" si="1">J7+J9+J11+J13+J15</f>
        <v>-2292774</v>
      </c>
      <c r="K17" s="92">
        <f t="shared" si="1"/>
        <v>-133516.90018670846</v>
      </c>
      <c r="L17" s="92">
        <f t="shared" si="1"/>
        <v>-158516.90018670846</v>
      </c>
      <c r="M17" s="92">
        <f t="shared" si="1"/>
        <v>-153516.90018670846</v>
      </c>
      <c r="N17" s="92">
        <f t="shared" si="1"/>
        <v>-168516.90018670846</v>
      </c>
      <c r="O17" s="92">
        <f t="shared" si="1"/>
        <v>-166916.90018670846</v>
      </c>
      <c r="P17" s="92">
        <f t="shared" si="1"/>
        <v>-173516.90018670846</v>
      </c>
      <c r="Q17" s="92">
        <f t="shared" si="1"/>
        <v>-173516.90018670846</v>
      </c>
      <c r="R17" s="92">
        <f t="shared" si="1"/>
        <v>-183094.39429392462</v>
      </c>
      <c r="S17" s="92">
        <f t="shared" si="1"/>
        <v>-128094.3942939246</v>
      </c>
      <c r="T17" s="92">
        <f t="shared" si="1"/>
        <v>-193000</v>
      </c>
      <c r="U17" s="92">
        <f t="shared" si="1"/>
        <v>-187000</v>
      </c>
      <c r="V17" s="93">
        <f t="shared" si="1"/>
        <v>-32000</v>
      </c>
      <c r="W17" s="92">
        <f t="shared" si="0"/>
        <v>-4143981.0898948102</v>
      </c>
      <c r="X17" s="92" t="s">
        <v>21</v>
      </c>
      <c r="Y17" s="94">
        <f>W17-W18</f>
        <v>3769359.2001051898</v>
      </c>
      <c r="Z17" s="95"/>
      <c r="AA17" s="95"/>
      <c r="AB17" s="96"/>
      <c r="AC17" s="97"/>
      <c r="AD17" s="98"/>
      <c r="AE17" s="96"/>
      <c r="AF17" s="99"/>
      <c r="AG17" s="100"/>
      <c r="AH17" s="98"/>
      <c r="AI17" s="87"/>
      <c r="AJ17" s="98"/>
      <c r="AK17" s="87"/>
      <c r="AM17" s="102"/>
      <c r="AN17" s="102"/>
      <c r="AO17" s="102"/>
      <c r="AP17" s="102"/>
      <c r="AQ17" s="102"/>
    </row>
    <row r="18" spans="1:43" s="101" customFormat="1" ht="12.75" x14ac:dyDescent="0.2">
      <c r="A18" s="87"/>
      <c r="B18" s="88" t="s">
        <v>26</v>
      </c>
      <c r="C18" s="89"/>
      <c r="D18" s="90"/>
      <c r="E18" s="103"/>
      <c r="F18" s="89"/>
      <c r="G18" s="89"/>
      <c r="H18" s="89"/>
      <c r="I18" s="89"/>
      <c r="J18" s="104">
        <f t="shared" si="1"/>
        <v>-5109800.8899999997</v>
      </c>
      <c r="K18" s="104">
        <f t="shared" si="1"/>
        <v>-184772.66999999998</v>
      </c>
      <c r="L18" s="104">
        <f t="shared" si="1"/>
        <v>-243057.33999999997</v>
      </c>
      <c r="M18" s="104">
        <f t="shared" si="1"/>
        <v>-74986.799999999988</v>
      </c>
      <c r="N18" s="104">
        <f t="shared" si="1"/>
        <v>-313371.2</v>
      </c>
      <c r="O18" s="104">
        <f t="shared" si="1"/>
        <v>-226326.7</v>
      </c>
      <c r="P18" s="104">
        <f t="shared" si="1"/>
        <v>-337216.81999999995</v>
      </c>
      <c r="Q18" s="104">
        <f t="shared" si="1"/>
        <v>-310766.96999999997</v>
      </c>
      <c r="R18" s="104">
        <f t="shared" si="1"/>
        <v>-456993.42000000004</v>
      </c>
      <c r="S18" s="104">
        <f t="shared" si="1"/>
        <v>-297740.87</v>
      </c>
      <c r="T18" s="104">
        <f t="shared" si="1"/>
        <v>-160588.07999999999</v>
      </c>
      <c r="U18" s="104">
        <f t="shared" si="1"/>
        <v>-197718.53</v>
      </c>
      <c r="V18" s="105">
        <f t="shared" si="1"/>
        <v>0</v>
      </c>
      <c r="W18" s="92">
        <f t="shared" si="0"/>
        <v>-7913340.29</v>
      </c>
      <c r="X18" s="104" t="s">
        <v>22</v>
      </c>
      <c r="Y18" s="94"/>
      <c r="Z18" s="75"/>
      <c r="AA18" s="106"/>
      <c r="AB18" s="95"/>
      <c r="AC18" s="87"/>
      <c r="AD18" s="87"/>
      <c r="AE18" s="95"/>
      <c r="AF18" s="99"/>
      <c r="AG18" s="95"/>
      <c r="AH18" s="87"/>
      <c r="AI18" s="87"/>
      <c r="AJ18" s="87"/>
      <c r="AK18" s="87"/>
      <c r="AL18" s="87"/>
      <c r="AM18" s="102"/>
      <c r="AN18" s="102"/>
      <c r="AO18" s="102"/>
      <c r="AP18" s="102"/>
      <c r="AQ18" s="102"/>
    </row>
    <row r="19" spans="1:43" s="117" customFormat="1" x14ac:dyDescent="0.3">
      <c r="A19" s="41"/>
      <c r="B19" s="107" t="s">
        <v>27</v>
      </c>
      <c r="C19" s="108">
        <f>C17</f>
        <v>177984</v>
      </c>
      <c r="D19" s="109"/>
      <c r="E19" s="108">
        <f t="shared" ref="E19:J19" si="2">E17</f>
        <v>1625220</v>
      </c>
      <c r="F19" s="108">
        <f t="shared" si="2"/>
        <v>5402324</v>
      </c>
      <c r="G19" s="108">
        <f t="shared" si="2"/>
        <v>7053024</v>
      </c>
      <c r="H19" s="108">
        <f t="shared" si="2"/>
        <v>7934024</v>
      </c>
      <c r="I19" s="110">
        <f t="shared" si="2"/>
        <v>0.16230526226575795</v>
      </c>
      <c r="J19" s="111">
        <f t="shared" si="2"/>
        <v>-2292774</v>
      </c>
      <c r="K19" s="111">
        <f>K17+J20</f>
        <v>-5243317.7901867079</v>
      </c>
      <c r="L19" s="111">
        <f t="shared" ref="L19:V20" si="3">L17+K19</f>
        <v>-5401834.6903734161</v>
      </c>
      <c r="M19" s="111">
        <f t="shared" si="3"/>
        <v>-5555351.5905601243</v>
      </c>
      <c r="N19" s="111">
        <f t="shared" si="3"/>
        <v>-5723868.4907468325</v>
      </c>
      <c r="O19" s="111">
        <f t="shared" si="3"/>
        <v>-5890785.3909335406</v>
      </c>
      <c r="P19" s="111">
        <f t="shared" si="3"/>
        <v>-6064302.2911202488</v>
      </c>
      <c r="Q19" s="111">
        <f t="shared" si="3"/>
        <v>-6237819.191306957</v>
      </c>
      <c r="R19" s="111">
        <f t="shared" si="3"/>
        <v>-6420913.5856008818</v>
      </c>
      <c r="S19" s="111">
        <f t="shared" si="3"/>
        <v>-6549007.9798948066</v>
      </c>
      <c r="T19" s="111">
        <f t="shared" si="3"/>
        <v>-6742007.9798948066</v>
      </c>
      <c r="U19" s="111">
        <f t="shared" si="3"/>
        <v>-6929007.9798948066</v>
      </c>
      <c r="V19" s="112">
        <f t="shared" si="3"/>
        <v>-6961007.9798948066</v>
      </c>
      <c r="W19" s="111">
        <f>V19</f>
        <v>-6961007.9798948066</v>
      </c>
      <c r="X19" s="111" t="s">
        <v>21</v>
      </c>
      <c r="Y19" s="113">
        <f>W19-W20</f>
        <v>952332.31010519341</v>
      </c>
      <c r="Z19" s="114"/>
      <c r="AA19" s="114"/>
      <c r="AB19" s="114"/>
      <c r="AC19" s="114"/>
      <c r="AD19" s="114"/>
      <c r="AE19" s="114"/>
      <c r="AF19" s="41"/>
      <c r="AG19" s="41"/>
      <c r="AH19" s="41"/>
      <c r="AI19" s="41"/>
      <c r="AJ19" s="41"/>
      <c r="AK19" s="115"/>
      <c r="AL19" s="41"/>
      <c r="AM19" s="116"/>
      <c r="AN19" s="116"/>
      <c r="AO19" s="116"/>
      <c r="AP19" s="116"/>
      <c r="AQ19" s="116"/>
    </row>
    <row r="20" spans="1:43" s="117" customFormat="1" ht="17.25" thickBot="1" x14ac:dyDescent="0.35">
      <c r="A20" s="41"/>
      <c r="B20" s="118" t="s">
        <v>28</v>
      </c>
      <c r="C20" s="119"/>
      <c r="D20" s="120"/>
      <c r="E20" s="121"/>
      <c r="F20" s="119"/>
      <c r="G20" s="119"/>
      <c r="H20" s="119"/>
      <c r="I20" s="119"/>
      <c r="J20" s="122">
        <f>J18</f>
        <v>-5109800.8899999997</v>
      </c>
      <c r="K20" s="122">
        <f>K18+J20</f>
        <v>-5294573.5599999996</v>
      </c>
      <c r="L20" s="122">
        <f t="shared" si="3"/>
        <v>-5537630.8999999994</v>
      </c>
      <c r="M20" s="122">
        <f t="shared" si="3"/>
        <v>-5612617.6999999993</v>
      </c>
      <c r="N20" s="122">
        <f t="shared" si="3"/>
        <v>-5925988.8999999994</v>
      </c>
      <c r="O20" s="122">
        <f t="shared" si="3"/>
        <v>-6152315.5999999996</v>
      </c>
      <c r="P20" s="122">
        <f t="shared" si="3"/>
        <v>-6489532.4199999999</v>
      </c>
      <c r="Q20" s="122">
        <f t="shared" si="3"/>
        <v>-6800299.3899999997</v>
      </c>
      <c r="R20" s="122">
        <f t="shared" si="3"/>
        <v>-7257292.8099999996</v>
      </c>
      <c r="S20" s="122">
        <f t="shared" si="3"/>
        <v>-7555033.6799999997</v>
      </c>
      <c r="T20" s="122">
        <f t="shared" si="3"/>
        <v>-7715621.7599999998</v>
      </c>
      <c r="U20" s="122">
        <f t="shared" si="3"/>
        <v>-7913340.29</v>
      </c>
      <c r="V20" s="123">
        <f t="shared" si="3"/>
        <v>-7913340.29</v>
      </c>
      <c r="W20" s="124">
        <f>V20</f>
        <v>-7913340.29</v>
      </c>
      <c r="X20" s="122" t="s">
        <v>22</v>
      </c>
      <c r="Y20" s="125"/>
      <c r="Z20" s="114"/>
      <c r="AA20" s="48"/>
      <c r="AB20" s="114"/>
      <c r="AC20" s="126"/>
      <c r="AD20" s="126"/>
      <c r="AE20" s="114"/>
      <c r="AF20" s="114"/>
      <c r="AG20" s="114"/>
      <c r="AH20" s="41"/>
      <c r="AI20" s="41"/>
      <c r="AJ20" s="41"/>
      <c r="AK20" s="41"/>
      <c r="AL20" s="41"/>
      <c r="AM20" s="116"/>
      <c r="AN20" s="116"/>
      <c r="AO20" s="116"/>
      <c r="AP20" s="116"/>
      <c r="AQ20" s="116"/>
    </row>
    <row r="21" spans="1:43" s="1" customFormat="1" ht="17.25" thickBot="1" x14ac:dyDescent="0.35">
      <c r="Y21" s="40"/>
      <c r="Z21" s="40"/>
      <c r="AA21" s="40"/>
    </row>
    <row r="22" spans="1:43" s="41" customFormat="1" x14ac:dyDescent="0.3">
      <c r="A22" s="41">
        <v>2</v>
      </c>
      <c r="B22" s="42" t="s">
        <v>29</v>
      </c>
      <c r="C22" s="127"/>
      <c r="D22" s="128"/>
      <c r="E22" s="128"/>
      <c r="F22" s="128"/>
      <c r="G22" s="127"/>
      <c r="H22" s="127"/>
      <c r="I22" s="128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48"/>
      <c r="AA22" s="48"/>
      <c r="AB22" s="49"/>
      <c r="AC22" s="49"/>
      <c r="AD22" s="50"/>
      <c r="AE22" s="49"/>
      <c r="AF22" s="50"/>
      <c r="AG22" s="49"/>
      <c r="AH22" s="50"/>
      <c r="AI22" s="49"/>
      <c r="AJ22" s="50"/>
      <c r="AK22" s="49"/>
    </row>
    <row r="23" spans="1:43" s="51" customFormat="1" ht="12.75" x14ac:dyDescent="0.2">
      <c r="B23" s="52" t="s">
        <v>30</v>
      </c>
      <c r="C23" s="53">
        <v>723.06</v>
      </c>
      <c r="D23" s="54">
        <v>2700</v>
      </c>
      <c r="E23" s="53">
        <v>1952261.9999999998</v>
      </c>
      <c r="F23" s="55">
        <v>2300000</v>
      </c>
      <c r="G23" s="55">
        <v>2366558</v>
      </c>
      <c r="H23" s="55">
        <v>2148197</v>
      </c>
      <c r="I23" s="56">
        <f>F23/$F$103</f>
        <v>6.9100280399924788E-2</v>
      </c>
      <c r="J23" s="57">
        <v>-2105000</v>
      </c>
      <c r="K23" s="57">
        <v>-5000</v>
      </c>
      <c r="L23" s="57">
        <v>-5000</v>
      </c>
      <c r="M23" s="58">
        <v>-10000</v>
      </c>
      <c r="N23" s="58">
        <v>-10000</v>
      </c>
      <c r="O23" s="58">
        <v>-10000</v>
      </c>
      <c r="P23" s="58">
        <v>-10000</v>
      </c>
      <c r="Q23" s="58">
        <v>-10000</v>
      </c>
      <c r="R23" s="58">
        <v>-10000</v>
      </c>
      <c r="S23" s="58"/>
      <c r="T23" s="58"/>
      <c r="U23" s="58"/>
      <c r="V23" s="58"/>
      <c r="W23" s="59">
        <f t="shared" ref="W23:W32" si="4">SUM(J23:V23)</f>
        <v>-2175000</v>
      </c>
      <c r="X23" s="59" t="s">
        <v>21</v>
      </c>
      <c r="Y23" s="59">
        <f>W23+G23</f>
        <v>191558</v>
      </c>
      <c r="Z23" s="61"/>
      <c r="AA23" s="61"/>
      <c r="AB23" s="63"/>
      <c r="AC23" s="63"/>
      <c r="AD23" s="64"/>
      <c r="AE23" s="63"/>
      <c r="AF23" s="64"/>
      <c r="AG23" s="63"/>
      <c r="AH23" s="64"/>
      <c r="AI23" s="63"/>
      <c r="AJ23" s="64"/>
      <c r="AK23" s="63"/>
      <c r="AL23" s="61"/>
    </row>
    <row r="24" spans="1:43" s="51" customFormat="1" ht="12.75" x14ac:dyDescent="0.2">
      <c r="B24" s="52"/>
      <c r="C24" s="53"/>
      <c r="D24" s="54"/>
      <c r="E24" s="65"/>
      <c r="F24" s="53"/>
      <c r="G24" s="53"/>
      <c r="H24" s="53"/>
      <c r="I24" s="53"/>
      <c r="J24" s="66">
        <v>-2077301.6346000002</v>
      </c>
      <c r="K24" s="66">
        <v>-1893.6</v>
      </c>
      <c r="L24" s="66">
        <v>-10515</v>
      </c>
      <c r="M24" s="66">
        <v>-1997</v>
      </c>
      <c r="N24" s="66">
        <v>-11120.5</v>
      </c>
      <c r="O24" s="66"/>
      <c r="P24" s="66">
        <v>-26784.059999999998</v>
      </c>
      <c r="Q24" s="66">
        <v>-1634.4</v>
      </c>
      <c r="R24" s="66">
        <v>-18844.240000000002</v>
      </c>
      <c r="S24" s="66">
        <v>0</v>
      </c>
      <c r="T24" s="66">
        <v>0</v>
      </c>
      <c r="U24" s="66">
        <v>0</v>
      </c>
      <c r="V24" s="66"/>
      <c r="W24" s="67">
        <f t="shared" si="4"/>
        <v>-2150090.4346000003</v>
      </c>
      <c r="X24" s="67" t="s">
        <v>22</v>
      </c>
      <c r="Y24" s="67"/>
      <c r="Z24" s="61"/>
      <c r="AA24" s="61"/>
      <c r="AB24" s="68"/>
      <c r="AC24" s="63"/>
      <c r="AD24" s="69"/>
      <c r="AE24" s="63"/>
      <c r="AF24" s="69"/>
      <c r="AG24" s="63"/>
      <c r="AH24" s="69"/>
      <c r="AI24" s="63"/>
      <c r="AJ24" s="69"/>
      <c r="AK24" s="63"/>
    </row>
    <row r="25" spans="1:43" s="51" customFormat="1" ht="12.75" x14ac:dyDescent="0.2">
      <c r="B25" s="52" t="s">
        <v>31</v>
      </c>
      <c r="C25" s="53">
        <v>426.42</v>
      </c>
      <c r="D25" s="54">
        <v>2900</v>
      </c>
      <c r="E25" s="53">
        <v>123618</v>
      </c>
      <c r="F25" s="55">
        <v>1100000</v>
      </c>
      <c r="G25" s="55">
        <v>962307</v>
      </c>
      <c r="H25" s="55">
        <v>916522</v>
      </c>
      <c r="I25" s="56">
        <f>F25/$F$103</f>
        <v>3.3047960191268377E-2</v>
      </c>
      <c r="J25" s="58">
        <v>-700000</v>
      </c>
      <c r="K25" s="57">
        <v>-90343.869149999999</v>
      </c>
      <c r="L25" s="57">
        <v>-30000</v>
      </c>
      <c r="M25" s="57">
        <v>-30000</v>
      </c>
      <c r="N25" s="58">
        <v>-30000</v>
      </c>
      <c r="O25" s="58">
        <v>-30000</v>
      </c>
      <c r="P25" s="58">
        <v>-30000</v>
      </c>
      <c r="Q25" s="58">
        <v>-30000</v>
      </c>
      <c r="R25" s="58">
        <v>-30000</v>
      </c>
      <c r="S25" s="58"/>
      <c r="T25" s="58"/>
      <c r="U25" s="58"/>
      <c r="V25" s="58"/>
      <c r="W25" s="59">
        <f t="shared" si="4"/>
        <v>-1000343.86915</v>
      </c>
      <c r="X25" s="59" t="s">
        <v>21</v>
      </c>
      <c r="Y25" s="59">
        <f>W25+G25</f>
        <v>-38036.869150000042</v>
      </c>
      <c r="Z25" s="61"/>
      <c r="AA25" s="61"/>
      <c r="AB25" s="63"/>
      <c r="AC25" s="63"/>
      <c r="AD25" s="64"/>
      <c r="AE25" s="63"/>
      <c r="AF25" s="64"/>
      <c r="AG25" s="63"/>
      <c r="AH25" s="64"/>
      <c r="AI25" s="63"/>
      <c r="AJ25" s="64"/>
      <c r="AK25" s="63"/>
      <c r="AL25" s="61"/>
    </row>
    <row r="26" spans="1:43" s="51" customFormat="1" ht="12.75" x14ac:dyDescent="0.2">
      <c r="B26" s="52"/>
      <c r="C26" s="53"/>
      <c r="D26" s="54"/>
      <c r="E26" s="53"/>
      <c r="F26" s="53"/>
      <c r="G26" s="53"/>
      <c r="H26" s="53"/>
      <c r="I26" s="53"/>
      <c r="J26" s="66">
        <v>-694554.78509999998</v>
      </c>
      <c r="K26" s="66">
        <v>-53787.6</v>
      </c>
      <c r="L26" s="66"/>
      <c r="M26" s="66">
        <v>-2246</v>
      </c>
      <c r="N26" s="66"/>
      <c r="O26" s="66">
        <v>-51300</v>
      </c>
      <c r="P26" s="66">
        <v>-128533.24</v>
      </c>
      <c r="Q26" s="66">
        <v>-40780.18</v>
      </c>
      <c r="R26" s="66"/>
      <c r="S26" s="66">
        <v>-5135.1900000000005</v>
      </c>
      <c r="T26" s="66">
        <v>-3289.5</v>
      </c>
      <c r="U26" s="66">
        <v>0</v>
      </c>
      <c r="V26" s="66"/>
      <c r="W26" s="67">
        <f t="shared" si="4"/>
        <v>-979626.49509999994</v>
      </c>
      <c r="X26" s="67" t="s">
        <v>22</v>
      </c>
      <c r="Y26" s="67"/>
      <c r="Z26" s="61"/>
      <c r="AA26" s="61"/>
      <c r="AB26" s="68"/>
      <c r="AC26" s="63"/>
      <c r="AD26" s="69"/>
      <c r="AE26" s="63"/>
      <c r="AF26" s="69"/>
      <c r="AG26" s="63"/>
      <c r="AH26" s="69"/>
      <c r="AI26" s="63"/>
      <c r="AJ26" s="69"/>
      <c r="AK26" s="63"/>
    </row>
    <row r="27" spans="1:43" s="51" customFormat="1" ht="12.75" x14ac:dyDescent="0.2">
      <c r="B27" s="52" t="s">
        <v>32</v>
      </c>
      <c r="C27" s="53">
        <v>134.4</v>
      </c>
      <c r="D27" s="54">
        <v>2400</v>
      </c>
      <c r="E27" s="53">
        <v>322560</v>
      </c>
      <c r="F27" s="55">
        <v>585000</v>
      </c>
      <c r="G27" s="55">
        <v>1056054</v>
      </c>
      <c r="H27" s="55">
        <v>589467</v>
      </c>
      <c r="I27" s="56">
        <f>F27/$F$103</f>
        <v>1.7575506101719998E-2</v>
      </c>
      <c r="J27" s="58">
        <v>-585000</v>
      </c>
      <c r="K27" s="58">
        <v>-10308.838000000012</v>
      </c>
      <c r="L27" s="58">
        <v>-10308.838000000012</v>
      </c>
      <c r="M27" s="58">
        <v>-10308.838000000012</v>
      </c>
      <c r="N27" s="58">
        <v>-8173.8380000000125</v>
      </c>
      <c r="O27" s="58">
        <v>-6008.8380000000125</v>
      </c>
      <c r="P27" s="58"/>
      <c r="Q27" s="58"/>
      <c r="R27" s="58"/>
      <c r="S27" s="58"/>
      <c r="T27" s="58"/>
      <c r="U27" s="58"/>
      <c r="V27" s="58"/>
      <c r="W27" s="59">
        <f t="shared" si="4"/>
        <v>-630109.18999999994</v>
      </c>
      <c r="X27" s="59" t="s">
        <v>21</v>
      </c>
      <c r="Y27" s="59">
        <f>W27+G27</f>
        <v>425944.81000000006</v>
      </c>
      <c r="Z27" s="61"/>
      <c r="AA27" s="61"/>
      <c r="AB27" s="63"/>
      <c r="AC27" s="63"/>
      <c r="AD27" s="64"/>
      <c r="AE27" s="63"/>
      <c r="AF27" s="64"/>
      <c r="AG27" s="63"/>
      <c r="AH27" s="64"/>
      <c r="AI27" s="63"/>
      <c r="AJ27" s="64"/>
      <c r="AK27" s="63"/>
      <c r="AL27" s="61"/>
    </row>
    <row r="28" spans="1:43" s="51" customFormat="1" ht="12.75" x14ac:dyDescent="0.2">
      <c r="B28" s="52"/>
      <c r="C28" s="53"/>
      <c r="D28" s="54"/>
      <c r="E28" s="53"/>
      <c r="F28" s="53"/>
      <c r="G28" s="53"/>
      <c r="H28" s="53"/>
      <c r="I28" s="53"/>
      <c r="J28" s="66">
        <v>-533455.80999999994</v>
      </c>
      <c r="K28" s="66">
        <v>-3709.62</v>
      </c>
      <c r="L28" s="66"/>
      <c r="M28" s="66"/>
      <c r="N28" s="66">
        <v>-16170</v>
      </c>
      <c r="O28" s="66">
        <v>-1691</v>
      </c>
      <c r="P28" s="66">
        <v>-18039.57</v>
      </c>
      <c r="Q28" s="66">
        <v>-6005</v>
      </c>
      <c r="R28" s="66">
        <v>-7954.2999999999993</v>
      </c>
      <c r="S28" s="66">
        <v>-5685</v>
      </c>
      <c r="T28" s="66">
        <v>-31467.98</v>
      </c>
      <c r="U28" s="66">
        <v>143862.24</v>
      </c>
      <c r="V28" s="66"/>
      <c r="W28" s="67">
        <f t="shared" si="4"/>
        <v>-480316.03999999992</v>
      </c>
      <c r="X28" s="59" t="s">
        <v>22</v>
      </c>
      <c r="Y28" s="59"/>
      <c r="Z28" s="61"/>
      <c r="AA28" s="61"/>
      <c r="AB28" s="68"/>
      <c r="AC28" s="63"/>
      <c r="AD28" s="69"/>
      <c r="AE28" s="63"/>
      <c r="AF28" s="69"/>
      <c r="AG28" s="63"/>
      <c r="AH28" s="69"/>
      <c r="AI28" s="63"/>
      <c r="AJ28" s="69"/>
      <c r="AK28" s="63"/>
    </row>
    <row r="29" spans="1:43" s="51" customFormat="1" ht="12.75" x14ac:dyDescent="0.2">
      <c r="B29" s="52" t="s">
        <v>33</v>
      </c>
      <c r="C29" s="53">
        <v>8394</v>
      </c>
      <c r="D29" s="54">
        <v>60</v>
      </c>
      <c r="E29" s="53">
        <v>503640</v>
      </c>
      <c r="F29" s="55">
        <v>446000</v>
      </c>
      <c r="G29" s="55">
        <v>489521</v>
      </c>
      <c r="H29" s="55">
        <v>516609</v>
      </c>
      <c r="I29" s="56">
        <f>F29/$F$103</f>
        <v>1.3399445677550631E-2</v>
      </c>
      <c r="J29" s="58">
        <v>-446000</v>
      </c>
      <c r="K29" s="58">
        <v>0</v>
      </c>
      <c r="L29" s="58">
        <v>0</v>
      </c>
      <c r="M29" s="58">
        <v>-53882.8825</v>
      </c>
      <c r="N29" s="58"/>
      <c r="O29" s="58"/>
      <c r="P29" s="58"/>
      <c r="Q29" s="58"/>
      <c r="R29" s="58">
        <v>-30000</v>
      </c>
      <c r="S29" s="58"/>
      <c r="T29" s="58"/>
      <c r="U29" s="58"/>
      <c r="V29" s="58"/>
      <c r="W29" s="59">
        <f t="shared" si="4"/>
        <v>-529882.88250000007</v>
      </c>
      <c r="X29" s="59" t="s">
        <v>21</v>
      </c>
      <c r="Y29" s="59">
        <f>W29+G29</f>
        <v>-40361.882500000065</v>
      </c>
      <c r="Z29" s="61"/>
      <c r="AA29" s="61"/>
      <c r="AB29" s="63"/>
      <c r="AC29" s="63"/>
      <c r="AD29" s="64"/>
      <c r="AE29" s="63"/>
      <c r="AF29" s="64"/>
      <c r="AG29" s="63"/>
      <c r="AH29" s="64"/>
      <c r="AI29" s="63"/>
      <c r="AJ29" s="64"/>
      <c r="AK29" s="63"/>
      <c r="AL29" s="61"/>
    </row>
    <row r="30" spans="1:43" s="51" customFormat="1" ht="12.75" x14ac:dyDescent="0.2">
      <c r="B30" s="52"/>
      <c r="C30" s="53"/>
      <c r="D30" s="54"/>
      <c r="E30" s="53"/>
      <c r="F30" s="53"/>
      <c r="G30" s="53"/>
      <c r="H30" s="53"/>
      <c r="I30" s="53"/>
      <c r="J30" s="66">
        <v>-431063.06</v>
      </c>
      <c r="K30" s="66"/>
      <c r="L30" s="66"/>
      <c r="M30" s="66"/>
      <c r="N30" s="66"/>
      <c r="O30" s="66"/>
      <c r="P30" s="66">
        <v>-32000</v>
      </c>
      <c r="Q30" s="66"/>
      <c r="R30" s="66"/>
      <c r="S30" s="66"/>
      <c r="T30" s="66">
        <v>0</v>
      </c>
      <c r="U30" s="66">
        <v>0</v>
      </c>
      <c r="V30" s="66"/>
      <c r="W30" s="67">
        <f t="shared" si="4"/>
        <v>-463063.06</v>
      </c>
      <c r="X30" s="59" t="s">
        <v>22</v>
      </c>
      <c r="Y30" s="59"/>
      <c r="Z30" s="61"/>
      <c r="AA30" s="61"/>
      <c r="AB30" s="68"/>
      <c r="AC30" s="63"/>
      <c r="AD30" s="69"/>
      <c r="AE30" s="63"/>
      <c r="AF30" s="69"/>
      <c r="AG30" s="63"/>
      <c r="AH30" s="69"/>
      <c r="AI30" s="63"/>
      <c r="AJ30" s="69"/>
      <c r="AK30" s="63"/>
    </row>
    <row r="31" spans="1:43" s="51" customFormat="1" ht="12.75" x14ac:dyDescent="0.2">
      <c r="B31" s="52" t="s">
        <v>34</v>
      </c>
      <c r="C31" s="53">
        <v>17400</v>
      </c>
      <c r="D31" s="54">
        <v>60</v>
      </c>
      <c r="E31" s="53">
        <v>1044000</v>
      </c>
      <c r="F31" s="55">
        <v>280000</v>
      </c>
      <c r="G31" s="55">
        <v>362500</v>
      </c>
      <c r="H31" s="55">
        <v>361548</v>
      </c>
      <c r="I31" s="56">
        <f>F31/$F$103</f>
        <v>8.412208048686495E-3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/>
      <c r="P31" s="58"/>
      <c r="Q31" s="58"/>
      <c r="R31" s="58">
        <v>-396000.00000000006</v>
      </c>
      <c r="S31" s="58"/>
      <c r="T31" s="58"/>
      <c r="U31" s="58"/>
      <c r="V31" s="58"/>
      <c r="W31" s="59">
        <f t="shared" si="4"/>
        <v>-396000.00000000006</v>
      </c>
      <c r="X31" s="59" t="s">
        <v>21</v>
      </c>
      <c r="Y31" s="59">
        <f>W31+G31</f>
        <v>-33500.000000000058</v>
      </c>
      <c r="Z31" s="61"/>
      <c r="AA31" s="61"/>
      <c r="AB31" s="63"/>
      <c r="AC31" s="63"/>
      <c r="AD31" s="64"/>
      <c r="AE31" s="63"/>
      <c r="AF31" s="64"/>
      <c r="AG31" s="63"/>
      <c r="AH31" s="64"/>
      <c r="AI31" s="63"/>
      <c r="AJ31" s="64"/>
      <c r="AK31" s="63"/>
      <c r="AL31" s="61"/>
    </row>
    <row r="32" spans="1:43" s="51" customFormat="1" ht="12.75" x14ac:dyDescent="0.2">
      <c r="B32" s="52"/>
      <c r="C32" s="53"/>
      <c r="D32" s="54"/>
      <c r="E32" s="53"/>
      <c r="F32" s="53"/>
      <c r="G32" s="53"/>
      <c r="H32" s="53"/>
      <c r="I32" s="53"/>
      <c r="J32" s="66">
        <v>-25637.79</v>
      </c>
      <c r="K32" s="66"/>
      <c r="L32" s="66"/>
      <c r="M32" s="66"/>
      <c r="N32" s="66"/>
      <c r="O32" s="66">
        <v>0</v>
      </c>
      <c r="P32" s="66">
        <v>0</v>
      </c>
      <c r="Q32" s="66">
        <v>0</v>
      </c>
      <c r="R32" s="66">
        <v>0</v>
      </c>
      <c r="S32" s="66">
        <v>-137515.25</v>
      </c>
      <c r="T32" s="66">
        <v>-136876.14000000001</v>
      </c>
      <c r="U32" s="66">
        <v>-74130.48</v>
      </c>
      <c r="V32" s="66"/>
      <c r="W32" s="67">
        <f t="shared" si="4"/>
        <v>-374159.66000000003</v>
      </c>
      <c r="X32" s="59" t="s">
        <v>22</v>
      </c>
      <c r="Y32" s="59"/>
      <c r="Z32" s="61"/>
      <c r="AA32" s="61"/>
      <c r="AB32" s="68"/>
      <c r="AC32" s="63"/>
      <c r="AD32" s="69"/>
      <c r="AE32" s="63"/>
      <c r="AF32" s="69"/>
      <c r="AG32" s="63"/>
      <c r="AH32" s="69"/>
      <c r="AI32" s="63"/>
      <c r="AJ32" s="69"/>
      <c r="AK32" s="63"/>
    </row>
    <row r="33" spans="1:43" s="51" customFormat="1" ht="12.75" x14ac:dyDescent="0.2">
      <c r="B33" s="52" t="s">
        <v>35</v>
      </c>
      <c r="C33" s="53">
        <v>30</v>
      </c>
      <c r="D33" s="54">
        <v>4200</v>
      </c>
      <c r="E33" s="53">
        <v>126000</v>
      </c>
      <c r="F33" s="55">
        <v>126000</v>
      </c>
      <c r="G33" s="55">
        <v>218000</v>
      </c>
      <c r="H33" s="55">
        <v>116982</v>
      </c>
      <c r="I33" s="56">
        <f>F33/$F$103</f>
        <v>3.7854936219089228E-3</v>
      </c>
      <c r="J33" s="57">
        <v>-126000</v>
      </c>
      <c r="K33" s="57">
        <v>-1473.35</v>
      </c>
      <c r="L33" s="57">
        <v>-1473.35</v>
      </c>
      <c r="M33" s="58">
        <v>-8064.4916666666686</v>
      </c>
      <c r="N33" s="58">
        <v>-8064.4916666666686</v>
      </c>
      <c r="O33" s="58">
        <v>-8064.4916666666686</v>
      </c>
      <c r="P33" s="58">
        <v>0</v>
      </c>
      <c r="Q33" s="58"/>
      <c r="R33" s="58"/>
      <c r="S33" s="58"/>
      <c r="T33" s="58"/>
      <c r="U33" s="58"/>
      <c r="V33" s="58"/>
      <c r="W33" s="59">
        <f>SUM(K33:V33)+J34</f>
        <v>-128946.7</v>
      </c>
      <c r="X33" s="59" t="s">
        <v>21</v>
      </c>
      <c r="Y33" s="59">
        <f>W33+G33</f>
        <v>89053.3</v>
      </c>
      <c r="Z33" s="61"/>
      <c r="AA33" s="61"/>
      <c r="AB33" s="63"/>
      <c r="AC33" s="63"/>
      <c r="AD33" s="64"/>
      <c r="AE33" s="63"/>
      <c r="AF33" s="64"/>
      <c r="AG33" s="63"/>
      <c r="AH33" s="64"/>
      <c r="AI33" s="63"/>
      <c r="AJ33" s="64"/>
      <c r="AK33" s="63"/>
      <c r="AL33" s="61"/>
    </row>
    <row r="34" spans="1:43" s="51" customFormat="1" ht="12.75" x14ac:dyDescent="0.2">
      <c r="B34" s="52"/>
      <c r="C34" s="53"/>
      <c r="D34" s="54"/>
      <c r="E34" s="65"/>
      <c r="F34" s="53"/>
      <c r="G34" s="53"/>
      <c r="H34" s="53"/>
      <c r="I34" s="53"/>
      <c r="J34" s="66">
        <v>-101806.52499999999</v>
      </c>
      <c r="K34" s="66">
        <v>0</v>
      </c>
      <c r="L34" s="66">
        <v>-15175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/>
      <c r="W34" s="67">
        <f>SUM(J34:V34)</f>
        <v>-116981.52499999999</v>
      </c>
      <c r="X34" s="67" t="s">
        <v>22</v>
      </c>
      <c r="Y34" s="67"/>
      <c r="Z34" s="61"/>
      <c r="AA34" s="61"/>
      <c r="AB34" s="68"/>
      <c r="AC34" s="63"/>
      <c r="AD34" s="69"/>
      <c r="AE34" s="63"/>
      <c r="AF34" s="69"/>
      <c r="AG34" s="63"/>
      <c r="AH34" s="69"/>
      <c r="AI34" s="63"/>
      <c r="AJ34" s="69"/>
      <c r="AK34" s="63"/>
    </row>
    <row r="35" spans="1:43" s="51" customFormat="1" ht="12.75" x14ac:dyDescent="0.2">
      <c r="B35" s="52" t="s">
        <v>36</v>
      </c>
      <c r="C35" s="53">
        <v>25000</v>
      </c>
      <c r="D35" s="54">
        <v>30</v>
      </c>
      <c r="E35" s="53">
        <v>750000</v>
      </c>
      <c r="F35" s="55">
        <v>160000</v>
      </c>
      <c r="G35" s="55">
        <v>160000</v>
      </c>
      <c r="H35" s="55">
        <v>121611</v>
      </c>
      <c r="I35" s="56">
        <f>F35/$F$103</f>
        <v>4.8069760278208543E-3</v>
      </c>
      <c r="J35" s="58">
        <v>-160000</v>
      </c>
      <c r="K35" s="57">
        <v>0</v>
      </c>
      <c r="L35" s="57">
        <v>0</v>
      </c>
      <c r="M35" s="57">
        <v>0</v>
      </c>
      <c r="N35" s="58">
        <v>-5674.3683250414597</v>
      </c>
      <c r="O35" s="58">
        <v>0</v>
      </c>
      <c r="P35" s="58">
        <v>0</v>
      </c>
      <c r="Q35" s="58"/>
      <c r="R35" s="58"/>
      <c r="S35" s="58"/>
      <c r="T35" s="58"/>
      <c r="U35" s="58"/>
      <c r="V35" s="58"/>
      <c r="W35" s="59">
        <f>J35</f>
        <v>-160000</v>
      </c>
      <c r="X35" s="59" t="s">
        <v>21</v>
      </c>
      <c r="Y35" s="59">
        <f>W35+G35</f>
        <v>0</v>
      </c>
      <c r="Z35" s="61"/>
      <c r="AA35" s="61"/>
      <c r="AB35" s="63"/>
      <c r="AC35" s="63"/>
      <c r="AD35" s="64"/>
      <c r="AE35" s="63"/>
      <c r="AF35" s="64"/>
      <c r="AG35" s="63"/>
      <c r="AH35" s="64"/>
      <c r="AI35" s="63"/>
      <c r="AJ35" s="64"/>
      <c r="AK35" s="63"/>
      <c r="AL35" s="61"/>
    </row>
    <row r="36" spans="1:43" s="51" customFormat="1" ht="12.75" x14ac:dyDescent="0.2">
      <c r="B36" s="52"/>
      <c r="C36" s="53"/>
      <c r="D36" s="54"/>
      <c r="E36" s="53"/>
      <c r="F36" s="53"/>
      <c r="G36" s="53"/>
      <c r="H36" s="53"/>
      <c r="I36" s="53"/>
      <c r="J36" s="66">
        <v>-48880.630000000005</v>
      </c>
      <c r="K36" s="66"/>
      <c r="L36" s="66"/>
      <c r="M36" s="66">
        <v>-8000</v>
      </c>
      <c r="N36" s="66"/>
      <c r="O36" s="66">
        <v>-38150</v>
      </c>
      <c r="P36" s="66">
        <v>-25260</v>
      </c>
      <c r="Q36" s="66"/>
      <c r="R36" s="66"/>
      <c r="S36" s="66">
        <v>-1320</v>
      </c>
      <c r="T36" s="66">
        <v>0</v>
      </c>
      <c r="U36" s="66">
        <v>-600</v>
      </c>
      <c r="V36" s="66"/>
      <c r="W36" s="67">
        <f t="shared" ref="W36:W44" si="5">SUM(J36:V36)</f>
        <v>-122210.63</v>
      </c>
      <c r="X36" s="67" t="s">
        <v>22</v>
      </c>
      <c r="Y36" s="67"/>
      <c r="Z36" s="61"/>
      <c r="AA36" s="61"/>
      <c r="AB36" s="68"/>
      <c r="AC36" s="63"/>
      <c r="AD36" s="69"/>
      <c r="AE36" s="63"/>
      <c r="AF36" s="69"/>
      <c r="AG36" s="63"/>
      <c r="AH36" s="69"/>
      <c r="AI36" s="63"/>
      <c r="AJ36" s="69"/>
      <c r="AK36" s="63"/>
    </row>
    <row r="37" spans="1:43" s="51" customFormat="1" ht="12.75" x14ac:dyDescent="0.2">
      <c r="B37" s="52" t="s">
        <v>37</v>
      </c>
      <c r="C37" s="53">
        <v>1236</v>
      </c>
      <c r="D37" s="54">
        <v>300</v>
      </c>
      <c r="E37" s="53">
        <v>370800</v>
      </c>
      <c r="F37" s="55">
        <v>400000</v>
      </c>
      <c r="G37" s="55">
        <v>530000</v>
      </c>
      <c r="H37" s="55">
        <v>420103</v>
      </c>
      <c r="I37" s="56">
        <f>F37/$F$103</f>
        <v>1.2017440069552136E-2</v>
      </c>
      <c r="J37" s="58">
        <v>-400000</v>
      </c>
      <c r="K37" s="58">
        <v>-18653.17333333334</v>
      </c>
      <c r="L37" s="58">
        <v>-21325</v>
      </c>
      <c r="M37" s="58">
        <v>-14705.942325870647</v>
      </c>
      <c r="N37" s="58">
        <v>-14705.942325870647</v>
      </c>
      <c r="O37" s="58">
        <v>0</v>
      </c>
      <c r="P37" s="58"/>
      <c r="Q37" s="58"/>
      <c r="R37" s="58"/>
      <c r="S37" s="58"/>
      <c r="T37" s="58"/>
      <c r="U37" s="58"/>
      <c r="V37" s="58"/>
      <c r="W37" s="59">
        <f t="shared" si="5"/>
        <v>-469390.05798507459</v>
      </c>
      <c r="X37" s="59" t="s">
        <v>21</v>
      </c>
      <c r="Y37" s="59">
        <f>W37+G37</f>
        <v>60609.942014925415</v>
      </c>
      <c r="Z37" s="61"/>
      <c r="AA37" s="61"/>
      <c r="AB37" s="63"/>
      <c r="AC37" s="63"/>
      <c r="AD37" s="64"/>
      <c r="AE37" s="63"/>
      <c r="AF37" s="64"/>
      <c r="AG37" s="63"/>
      <c r="AH37" s="64"/>
      <c r="AI37" s="63"/>
      <c r="AJ37" s="64"/>
      <c r="AK37" s="63"/>
      <c r="AL37" s="61"/>
    </row>
    <row r="38" spans="1:43" s="51" customFormat="1" ht="12.75" x14ac:dyDescent="0.2">
      <c r="B38" s="52"/>
      <c r="C38" s="53"/>
      <c r="D38" s="54"/>
      <c r="E38" s="53"/>
      <c r="F38" s="53"/>
      <c r="G38" s="53"/>
      <c r="H38" s="53"/>
      <c r="I38" s="53"/>
      <c r="J38" s="66">
        <v>-344040.48</v>
      </c>
      <c r="K38" s="66">
        <v>-8015.25</v>
      </c>
      <c r="L38" s="66">
        <v>-29350</v>
      </c>
      <c r="M38" s="66">
        <v>-6120</v>
      </c>
      <c r="N38" s="66"/>
      <c r="O38" s="66"/>
      <c r="P38" s="66"/>
      <c r="Q38" s="66">
        <v>-8063</v>
      </c>
      <c r="R38" s="66">
        <v>-10801</v>
      </c>
      <c r="S38" s="66">
        <v>-19963.04</v>
      </c>
      <c r="T38" s="66">
        <v>-5853.12</v>
      </c>
      <c r="U38" s="66">
        <v>0</v>
      </c>
      <c r="V38" s="66"/>
      <c r="W38" s="67">
        <f t="shared" si="5"/>
        <v>-432205.88999999996</v>
      </c>
      <c r="X38" s="59" t="s">
        <v>22</v>
      </c>
      <c r="Y38" s="59"/>
      <c r="Z38" s="61"/>
      <c r="AA38" s="61"/>
      <c r="AB38" s="68"/>
      <c r="AC38" s="63"/>
      <c r="AD38" s="69"/>
      <c r="AE38" s="63"/>
      <c r="AF38" s="69"/>
      <c r="AG38" s="63"/>
      <c r="AH38" s="69"/>
      <c r="AI38" s="63"/>
      <c r="AJ38" s="69"/>
      <c r="AK38" s="63"/>
    </row>
    <row r="39" spans="1:43" s="51" customFormat="1" ht="12.75" x14ac:dyDescent="0.2">
      <c r="B39" s="52" t="s">
        <v>38</v>
      </c>
      <c r="C39" s="53">
        <v>1236</v>
      </c>
      <c r="D39" s="54">
        <v>250</v>
      </c>
      <c r="E39" s="53">
        <v>39000</v>
      </c>
      <c r="F39" s="55">
        <v>600000</v>
      </c>
      <c r="G39" s="55">
        <v>630000</v>
      </c>
      <c r="H39" s="55">
        <v>650601</v>
      </c>
      <c r="I39" s="56">
        <f>F39/$F$103</f>
        <v>1.8026160104328205E-2</v>
      </c>
      <c r="J39" s="58">
        <v>-600000</v>
      </c>
      <c r="K39" s="58">
        <v>13737.965740740741</v>
      </c>
      <c r="L39" s="58">
        <v>-13089.402155887232</v>
      </c>
      <c r="M39" s="58">
        <v>-13089.402155887232</v>
      </c>
      <c r="N39" s="58">
        <v>0</v>
      </c>
      <c r="O39" s="58">
        <v>-2600</v>
      </c>
      <c r="P39" s="58"/>
      <c r="Q39" s="58"/>
      <c r="R39" s="58"/>
      <c r="S39" s="58"/>
      <c r="T39" s="58"/>
      <c r="U39" s="58"/>
      <c r="V39" s="58"/>
      <c r="W39" s="59">
        <f t="shared" si="5"/>
        <v>-615040.83857103367</v>
      </c>
      <c r="X39" s="59" t="s">
        <v>21</v>
      </c>
      <c r="Y39" s="59">
        <f>W39+G39</f>
        <v>14959.161428966327</v>
      </c>
      <c r="Z39" s="61"/>
      <c r="AA39" s="61"/>
      <c r="AB39" s="63"/>
      <c r="AC39" s="63"/>
      <c r="AD39" s="64"/>
      <c r="AE39" s="63"/>
      <c r="AF39" s="64"/>
      <c r="AG39" s="63"/>
      <c r="AH39" s="64"/>
      <c r="AI39" s="63"/>
      <c r="AJ39" s="64"/>
      <c r="AK39" s="63"/>
      <c r="AL39" s="61"/>
    </row>
    <row r="40" spans="1:43" s="51" customFormat="1" ht="12.75" x14ac:dyDescent="0.2">
      <c r="B40" s="52"/>
      <c r="C40" s="53"/>
      <c r="D40" s="54"/>
      <c r="E40" s="53"/>
      <c r="F40" s="53"/>
      <c r="G40" s="53"/>
      <c r="H40" s="53"/>
      <c r="I40" s="53"/>
      <c r="J40" s="66">
        <v>-449510.40000000002</v>
      </c>
      <c r="K40" s="66">
        <v>-1513</v>
      </c>
      <c r="L40" s="66"/>
      <c r="M40" s="66">
        <v>-25355</v>
      </c>
      <c r="N40" s="66">
        <v>-7845</v>
      </c>
      <c r="O40" s="66"/>
      <c r="P40" s="66">
        <v>-45028.2</v>
      </c>
      <c r="Q40" s="66">
        <v>-18363.48</v>
      </c>
      <c r="R40" s="66">
        <v>-11631</v>
      </c>
      <c r="S40" s="66">
        <v>0</v>
      </c>
      <c r="T40" s="66">
        <v>0</v>
      </c>
      <c r="U40" s="66">
        <v>-4344.5</v>
      </c>
      <c r="V40" s="66"/>
      <c r="W40" s="67">
        <f t="shared" si="5"/>
        <v>-563590.57999999996</v>
      </c>
      <c r="X40" s="59" t="s">
        <v>22</v>
      </c>
      <c r="Y40" s="59"/>
      <c r="Z40" s="61"/>
      <c r="AA40" s="61"/>
      <c r="AB40" s="68"/>
      <c r="AC40" s="63"/>
      <c r="AD40" s="69"/>
      <c r="AE40" s="63"/>
      <c r="AF40" s="69"/>
      <c r="AG40" s="63"/>
      <c r="AH40" s="69"/>
      <c r="AI40" s="63"/>
      <c r="AJ40" s="69"/>
      <c r="AK40" s="63"/>
    </row>
    <row r="41" spans="1:43" s="51" customFormat="1" ht="12.75" x14ac:dyDescent="0.2">
      <c r="B41" s="52" t="s">
        <v>39</v>
      </c>
      <c r="C41" s="53">
        <v>1</v>
      </c>
      <c r="D41" s="54">
        <v>150000</v>
      </c>
      <c r="E41" s="53">
        <v>150000</v>
      </c>
      <c r="F41" s="55">
        <v>100000</v>
      </c>
      <c r="G41" s="55">
        <v>100000</v>
      </c>
      <c r="H41" s="55">
        <v>46000</v>
      </c>
      <c r="I41" s="56">
        <f>F41/$F$103</f>
        <v>3.0043600173880339E-3</v>
      </c>
      <c r="J41" s="58">
        <v>0</v>
      </c>
      <c r="K41" s="58">
        <v>0</v>
      </c>
      <c r="L41" s="58">
        <v>0</v>
      </c>
      <c r="M41" s="58">
        <v>-100000</v>
      </c>
      <c r="N41" s="58">
        <v>0</v>
      </c>
      <c r="O41" s="58">
        <v>-64407.5</v>
      </c>
      <c r="P41" s="58"/>
      <c r="Q41" s="58"/>
      <c r="R41" s="58"/>
      <c r="S41" s="58"/>
      <c r="T41" s="58"/>
      <c r="U41" s="58"/>
      <c r="V41" s="58"/>
      <c r="W41" s="59">
        <f t="shared" si="5"/>
        <v>-164407.5</v>
      </c>
      <c r="X41" s="59" t="s">
        <v>21</v>
      </c>
      <c r="Y41" s="59">
        <f>W41+G41</f>
        <v>-64407.5</v>
      </c>
      <c r="Z41" s="61"/>
      <c r="AA41" s="61"/>
      <c r="AB41" s="63"/>
      <c r="AC41" s="63"/>
      <c r="AD41" s="64"/>
      <c r="AE41" s="63"/>
      <c r="AF41" s="64"/>
      <c r="AG41" s="63"/>
      <c r="AH41" s="64"/>
      <c r="AI41" s="63"/>
      <c r="AJ41" s="64"/>
      <c r="AK41" s="63"/>
      <c r="AL41" s="61"/>
    </row>
    <row r="42" spans="1:43" s="51" customFormat="1" ht="12.75" x14ac:dyDescent="0.2">
      <c r="B42" s="52"/>
      <c r="C42" s="53"/>
      <c r="D42" s="54"/>
      <c r="E42" s="53"/>
      <c r="F42" s="53"/>
      <c r="G42" s="53"/>
      <c r="H42" s="53"/>
      <c r="I42" s="53"/>
      <c r="J42" s="66">
        <v>0</v>
      </c>
      <c r="K42" s="66"/>
      <c r="L42" s="66"/>
      <c r="M42" s="66"/>
      <c r="N42" s="66"/>
      <c r="O42" s="66"/>
      <c r="P42" s="66"/>
      <c r="Q42" s="66"/>
      <c r="R42" s="66"/>
      <c r="S42" s="66">
        <v>0</v>
      </c>
      <c r="T42" s="66"/>
      <c r="U42" s="66">
        <v>0</v>
      </c>
      <c r="V42" s="66"/>
      <c r="W42" s="67">
        <f t="shared" si="5"/>
        <v>0</v>
      </c>
      <c r="X42" s="59" t="s">
        <v>22</v>
      </c>
      <c r="Y42" s="59"/>
      <c r="Z42" s="61"/>
      <c r="AA42" s="61"/>
      <c r="AB42" s="68"/>
      <c r="AC42" s="63"/>
      <c r="AD42" s="69"/>
      <c r="AE42" s="63"/>
      <c r="AF42" s="69"/>
      <c r="AG42" s="63"/>
      <c r="AH42" s="69"/>
      <c r="AI42" s="63"/>
      <c r="AJ42" s="69"/>
      <c r="AK42" s="63"/>
    </row>
    <row r="43" spans="1:43" s="101" customFormat="1" ht="12.75" x14ac:dyDescent="0.2">
      <c r="A43" s="87"/>
      <c r="B43" s="88" t="s">
        <v>25</v>
      </c>
      <c r="C43" s="89"/>
      <c r="D43" s="90"/>
      <c r="E43" s="89">
        <f>SUM(E23:E42)</f>
        <v>5381880</v>
      </c>
      <c r="F43" s="89">
        <f>SUM(F23:F42)</f>
        <v>6097000</v>
      </c>
      <c r="G43" s="89">
        <f>SUM(G23:G42)</f>
        <v>6874940</v>
      </c>
      <c r="H43" s="89">
        <f>SUM(H23:H42)</f>
        <v>5887640</v>
      </c>
      <c r="I43" s="91">
        <f>F43/$F$103</f>
        <v>0.18317583026014844</v>
      </c>
      <c r="J43" s="92">
        <f>J23+J25+J27+J29+J31+J33+J35+J37+J39+J41</f>
        <v>-5122000</v>
      </c>
      <c r="K43" s="92">
        <f t="shared" ref="K43:V43" si="6">K23+K25+K27+K31+K33+K35+K29+K37+K39+K41</f>
        <v>-112041.26474259263</v>
      </c>
      <c r="L43" s="92">
        <f t="shared" si="6"/>
        <v>-81196.590155887243</v>
      </c>
      <c r="M43" s="92">
        <f t="shared" si="6"/>
        <v>-240051.55664842456</v>
      </c>
      <c r="N43" s="92">
        <f t="shared" si="6"/>
        <v>-76618.640317578785</v>
      </c>
      <c r="O43" s="92">
        <f t="shared" si="6"/>
        <v>-121080.82966666669</v>
      </c>
      <c r="P43" s="92">
        <f t="shared" si="6"/>
        <v>-40000</v>
      </c>
      <c r="Q43" s="92">
        <f t="shared" si="6"/>
        <v>-40000</v>
      </c>
      <c r="R43" s="92">
        <f t="shared" si="6"/>
        <v>-466000.00000000006</v>
      </c>
      <c r="S43" s="92">
        <f t="shared" si="6"/>
        <v>0</v>
      </c>
      <c r="T43" s="92">
        <f t="shared" si="6"/>
        <v>0</v>
      </c>
      <c r="U43" s="92">
        <f t="shared" si="6"/>
        <v>0</v>
      </c>
      <c r="V43" s="93">
        <f t="shared" si="6"/>
        <v>0</v>
      </c>
      <c r="W43" s="92">
        <f t="shared" si="5"/>
        <v>-6298988.8815311501</v>
      </c>
      <c r="X43" s="92" t="s">
        <v>21</v>
      </c>
      <c r="Y43" s="92">
        <f>W43+G43</f>
        <v>575951.11846884992</v>
      </c>
      <c r="Z43" s="95"/>
      <c r="AA43" s="95"/>
      <c r="AB43" s="96"/>
      <c r="AC43" s="97"/>
      <c r="AD43" s="98"/>
      <c r="AE43" s="96"/>
      <c r="AF43" s="99"/>
      <c r="AG43" s="100"/>
      <c r="AH43" s="98"/>
      <c r="AI43" s="87"/>
      <c r="AJ43" s="98"/>
      <c r="AK43" s="87"/>
      <c r="AM43" s="102"/>
      <c r="AN43" s="102"/>
      <c r="AO43" s="102"/>
      <c r="AP43" s="102"/>
      <c r="AQ43" s="102"/>
    </row>
    <row r="44" spans="1:43" s="101" customFormat="1" ht="12.75" x14ac:dyDescent="0.2">
      <c r="A44" s="87"/>
      <c r="B44" s="88" t="s">
        <v>26</v>
      </c>
      <c r="C44" s="89"/>
      <c r="D44" s="90"/>
      <c r="E44" s="103"/>
      <c r="F44" s="89"/>
      <c r="G44" s="89"/>
      <c r="H44" s="89"/>
      <c r="I44" s="89"/>
      <c r="J44" s="104">
        <f>J24+J26+J28+J30+J32+J34+J36+J38+J40+J42</f>
        <v>-4706251.1147000007</v>
      </c>
      <c r="K44" s="104">
        <f t="shared" ref="K44:V44" si="7">K24+K26+K28+K30+K32+K34+K36+K38+K40+K42</f>
        <v>-68919.070000000007</v>
      </c>
      <c r="L44" s="104">
        <f t="shared" si="7"/>
        <v>-55040</v>
      </c>
      <c r="M44" s="104">
        <f t="shared" si="7"/>
        <v>-43718</v>
      </c>
      <c r="N44" s="104">
        <f t="shared" si="7"/>
        <v>-35135.5</v>
      </c>
      <c r="O44" s="104">
        <f t="shared" si="7"/>
        <v>-91141</v>
      </c>
      <c r="P44" s="104">
        <f t="shared" si="7"/>
        <v>-275645.07</v>
      </c>
      <c r="Q44" s="104">
        <f t="shared" si="7"/>
        <v>-74846.06</v>
      </c>
      <c r="R44" s="104">
        <f t="shared" si="7"/>
        <v>-49230.54</v>
      </c>
      <c r="S44" s="104">
        <f t="shared" si="7"/>
        <v>-169618.48</v>
      </c>
      <c r="T44" s="104">
        <f t="shared" si="7"/>
        <v>-177486.74</v>
      </c>
      <c r="U44" s="104">
        <f t="shared" si="7"/>
        <v>64787.259999999995</v>
      </c>
      <c r="V44" s="105">
        <f t="shared" si="7"/>
        <v>0</v>
      </c>
      <c r="W44" s="92">
        <f t="shared" si="5"/>
        <v>-5682244.3147000019</v>
      </c>
      <c r="X44" s="104" t="s">
        <v>22</v>
      </c>
      <c r="Y44" s="104"/>
      <c r="Z44" s="75"/>
      <c r="AA44" s="106"/>
      <c r="AB44" s="95"/>
      <c r="AC44" s="87"/>
      <c r="AD44" s="87"/>
      <c r="AE44" s="95"/>
      <c r="AF44" s="99"/>
      <c r="AG44" s="95"/>
      <c r="AH44" s="87"/>
      <c r="AI44" s="87"/>
      <c r="AJ44" s="87"/>
      <c r="AK44" s="87"/>
      <c r="AL44" s="87"/>
      <c r="AM44" s="102"/>
      <c r="AN44" s="102"/>
      <c r="AO44" s="102"/>
      <c r="AP44" s="102"/>
      <c r="AQ44" s="102"/>
    </row>
    <row r="45" spans="1:43" s="117" customFormat="1" x14ac:dyDescent="0.3">
      <c r="A45" s="41"/>
      <c r="B45" s="107" t="s">
        <v>27</v>
      </c>
      <c r="C45" s="108"/>
      <c r="D45" s="109"/>
      <c r="E45" s="108">
        <f t="shared" ref="E45:J45" si="8">E43</f>
        <v>5381880</v>
      </c>
      <c r="F45" s="108">
        <f t="shared" si="8"/>
        <v>6097000</v>
      </c>
      <c r="G45" s="108">
        <f t="shared" si="8"/>
        <v>6874940</v>
      </c>
      <c r="H45" s="108">
        <f t="shared" si="8"/>
        <v>5887640</v>
      </c>
      <c r="I45" s="110">
        <f t="shared" si="8"/>
        <v>0.18317583026014844</v>
      </c>
      <c r="J45" s="111">
        <f t="shared" si="8"/>
        <v>-5122000</v>
      </c>
      <c r="K45" s="111">
        <f t="shared" ref="K45:V46" si="9">K43+J45</f>
        <v>-5234041.2647425923</v>
      </c>
      <c r="L45" s="111">
        <f t="shared" si="9"/>
        <v>-5315237.8548984798</v>
      </c>
      <c r="M45" s="111">
        <f t="shared" si="9"/>
        <v>-5555289.4115469046</v>
      </c>
      <c r="N45" s="111">
        <f t="shared" si="9"/>
        <v>-5631908.0518644834</v>
      </c>
      <c r="O45" s="111">
        <f t="shared" si="9"/>
        <v>-5752988.8815311501</v>
      </c>
      <c r="P45" s="111">
        <f t="shared" si="9"/>
        <v>-5792988.8815311501</v>
      </c>
      <c r="Q45" s="111">
        <f t="shared" si="9"/>
        <v>-5832988.8815311501</v>
      </c>
      <c r="R45" s="111">
        <f t="shared" si="9"/>
        <v>-6298988.8815311501</v>
      </c>
      <c r="S45" s="111">
        <f t="shared" si="9"/>
        <v>-6298988.8815311501</v>
      </c>
      <c r="T45" s="111">
        <f t="shared" si="9"/>
        <v>-6298988.8815311501</v>
      </c>
      <c r="U45" s="111">
        <f t="shared" si="9"/>
        <v>-6298988.8815311501</v>
      </c>
      <c r="V45" s="112">
        <f t="shared" si="9"/>
        <v>-6298988.8815311501</v>
      </c>
      <c r="W45" s="111">
        <f>V45</f>
        <v>-6298988.8815311501</v>
      </c>
      <c r="X45" s="111" t="s">
        <v>21</v>
      </c>
      <c r="Y45" s="111">
        <f>W45-W46</f>
        <v>-616744.56683114823</v>
      </c>
      <c r="Z45" s="114"/>
      <c r="AA45" s="114"/>
      <c r="AB45" s="114"/>
      <c r="AC45" s="114"/>
      <c r="AD45" s="114"/>
      <c r="AE45" s="114"/>
      <c r="AF45" s="41"/>
      <c r="AG45" s="41"/>
      <c r="AH45" s="41"/>
      <c r="AI45" s="41"/>
      <c r="AJ45" s="41"/>
      <c r="AK45" s="115"/>
      <c r="AL45" s="41"/>
      <c r="AM45" s="116"/>
      <c r="AN45" s="116"/>
      <c r="AO45" s="116"/>
      <c r="AP45" s="116"/>
      <c r="AQ45" s="116"/>
    </row>
    <row r="46" spans="1:43" s="117" customFormat="1" ht="17.25" thickBot="1" x14ac:dyDescent="0.35">
      <c r="A46" s="41"/>
      <c r="B46" s="118" t="s">
        <v>28</v>
      </c>
      <c r="C46" s="119"/>
      <c r="D46" s="120"/>
      <c r="E46" s="121"/>
      <c r="F46" s="119"/>
      <c r="G46" s="119"/>
      <c r="H46" s="119"/>
      <c r="I46" s="119"/>
      <c r="J46" s="122">
        <f>J44</f>
        <v>-4706251.1147000007</v>
      </c>
      <c r="K46" s="122">
        <f t="shared" si="9"/>
        <v>-4775170.184700001</v>
      </c>
      <c r="L46" s="122">
        <f t="shared" si="9"/>
        <v>-4830210.184700001</v>
      </c>
      <c r="M46" s="122">
        <f t="shared" si="9"/>
        <v>-4873928.184700001</v>
      </c>
      <c r="N46" s="122">
        <f t="shared" si="9"/>
        <v>-4909063.684700001</v>
      </c>
      <c r="O46" s="122">
        <f t="shared" si="9"/>
        <v>-5000204.684700001</v>
      </c>
      <c r="P46" s="122">
        <f t="shared" si="9"/>
        <v>-5275849.7547000013</v>
      </c>
      <c r="Q46" s="122">
        <f t="shared" si="9"/>
        <v>-5350695.8147000009</v>
      </c>
      <c r="R46" s="122">
        <f t="shared" si="9"/>
        <v>-5399926.354700001</v>
      </c>
      <c r="S46" s="122">
        <f t="shared" si="9"/>
        <v>-5569544.8347000014</v>
      </c>
      <c r="T46" s="122">
        <f t="shared" si="9"/>
        <v>-5747031.5747000016</v>
      </c>
      <c r="U46" s="122">
        <f t="shared" si="9"/>
        <v>-5682244.3147000019</v>
      </c>
      <c r="V46" s="123">
        <f t="shared" si="9"/>
        <v>-5682244.3147000019</v>
      </c>
      <c r="W46" s="124">
        <f>V46</f>
        <v>-5682244.3147000019</v>
      </c>
      <c r="X46" s="122" t="s">
        <v>22</v>
      </c>
      <c r="Y46" s="122"/>
      <c r="Z46" s="114"/>
      <c r="AA46" s="48"/>
      <c r="AB46" s="114"/>
      <c r="AC46" s="126"/>
      <c r="AD46" s="126"/>
      <c r="AE46" s="114"/>
      <c r="AF46" s="114"/>
      <c r="AG46" s="114"/>
      <c r="AH46" s="41"/>
      <c r="AI46" s="41"/>
      <c r="AJ46" s="41"/>
      <c r="AK46" s="41"/>
      <c r="AL46" s="41"/>
      <c r="AM46" s="116"/>
      <c r="AN46" s="116"/>
      <c r="AO46" s="116"/>
      <c r="AP46" s="116"/>
      <c r="AQ46" s="116"/>
    </row>
    <row r="47" spans="1:43" s="101" customFormat="1" ht="13.5" thickBot="1" x14ac:dyDescent="0.25">
      <c r="A47" s="87"/>
      <c r="B47" s="130"/>
      <c r="C47" s="131"/>
      <c r="D47" s="132"/>
      <c r="E47" s="131"/>
      <c r="F47" s="131"/>
      <c r="G47" s="131"/>
      <c r="H47" s="131"/>
      <c r="I47" s="133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5"/>
      <c r="Z47" s="95"/>
      <c r="AA47" s="95"/>
      <c r="AB47" s="96"/>
      <c r="AC47" s="97"/>
      <c r="AD47" s="98"/>
      <c r="AE47" s="96"/>
      <c r="AF47" s="99"/>
      <c r="AG47" s="100"/>
      <c r="AH47" s="98"/>
      <c r="AI47" s="87"/>
      <c r="AJ47" s="98"/>
      <c r="AK47" s="87"/>
      <c r="AM47" s="102"/>
      <c r="AN47" s="102"/>
      <c r="AO47" s="102"/>
      <c r="AP47" s="102"/>
      <c r="AQ47" s="102"/>
    </row>
    <row r="48" spans="1:43" s="41" customFormat="1" x14ac:dyDescent="0.3">
      <c r="A48" s="41">
        <v>3</v>
      </c>
      <c r="B48" s="42" t="s">
        <v>40</v>
      </c>
      <c r="C48" s="127"/>
      <c r="D48" s="128"/>
      <c r="E48" s="128"/>
      <c r="F48" s="128"/>
      <c r="G48" s="127"/>
      <c r="H48" s="127"/>
      <c r="I48" s="128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48"/>
      <c r="AA48" s="48"/>
      <c r="AB48" s="49"/>
      <c r="AC48" s="49"/>
      <c r="AD48" s="50"/>
      <c r="AE48" s="49"/>
      <c r="AF48" s="50"/>
      <c r="AG48" s="49"/>
      <c r="AH48" s="50"/>
      <c r="AI48" s="49"/>
      <c r="AJ48" s="50"/>
      <c r="AK48" s="49"/>
    </row>
    <row r="49" spans="2:38" s="51" customFormat="1" ht="12.75" x14ac:dyDescent="0.2">
      <c r="B49" s="52" t="s">
        <v>41</v>
      </c>
      <c r="C49" s="53">
        <v>1236</v>
      </c>
      <c r="D49" s="54">
        <v>200</v>
      </c>
      <c r="E49" s="53">
        <v>247200</v>
      </c>
      <c r="F49" s="55">
        <v>145000</v>
      </c>
      <c r="G49" s="55">
        <v>145000</v>
      </c>
      <c r="H49" s="55">
        <v>102000</v>
      </c>
      <c r="I49" s="56">
        <f>F49/$F$103</f>
        <v>4.356322025212649E-3</v>
      </c>
      <c r="J49" s="57">
        <v>-81000</v>
      </c>
      <c r="K49" s="57">
        <v>-60000</v>
      </c>
      <c r="L49" s="57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9">
        <f t="shared" ref="W49:W62" si="10">SUM(J49:V49)</f>
        <v>-141000</v>
      </c>
      <c r="X49" s="59" t="s">
        <v>21</v>
      </c>
      <c r="Y49" s="59">
        <f>W49+G49</f>
        <v>4000</v>
      </c>
      <c r="Z49" s="61"/>
      <c r="AA49" s="61"/>
      <c r="AB49" s="63"/>
      <c r="AC49" s="63"/>
      <c r="AD49" s="64"/>
      <c r="AE49" s="63"/>
      <c r="AF49" s="64"/>
      <c r="AG49" s="63"/>
      <c r="AH49" s="64"/>
      <c r="AI49" s="63"/>
      <c r="AJ49" s="64"/>
      <c r="AK49" s="63"/>
      <c r="AL49" s="61"/>
    </row>
    <row r="50" spans="2:38" s="51" customFormat="1" ht="12.75" x14ac:dyDescent="0.2">
      <c r="B50" s="52"/>
      <c r="C50" s="53"/>
      <c r="D50" s="54"/>
      <c r="E50" s="65"/>
      <c r="F50" s="53"/>
      <c r="G50" s="53"/>
      <c r="H50" s="53"/>
      <c r="I50" s="53"/>
      <c r="J50" s="66">
        <v>-81307.909999999989</v>
      </c>
      <c r="K50" s="66">
        <v>-1266.67</v>
      </c>
      <c r="L50" s="66"/>
      <c r="M50" s="66">
        <v>-3167</v>
      </c>
      <c r="N50" s="66">
        <v>-16000</v>
      </c>
      <c r="O50" s="66"/>
      <c r="P50" s="66"/>
      <c r="Q50" s="66"/>
      <c r="R50" s="66"/>
      <c r="S50" s="66"/>
      <c r="T50" s="66">
        <v>0</v>
      </c>
      <c r="U50" s="66">
        <v>0</v>
      </c>
      <c r="V50" s="66"/>
      <c r="W50" s="67">
        <f t="shared" si="10"/>
        <v>-101741.57999999999</v>
      </c>
      <c r="X50" s="67" t="s">
        <v>22</v>
      </c>
      <c r="Y50" s="67"/>
      <c r="Z50" s="61"/>
      <c r="AA50" s="61"/>
      <c r="AB50" s="68"/>
      <c r="AC50" s="63"/>
      <c r="AD50" s="69"/>
      <c r="AE50" s="63"/>
      <c r="AF50" s="69"/>
      <c r="AG50" s="63"/>
      <c r="AH50" s="69"/>
      <c r="AI50" s="63"/>
      <c r="AJ50" s="69"/>
      <c r="AK50" s="63"/>
    </row>
    <row r="51" spans="2:38" s="51" customFormat="1" ht="12.75" x14ac:dyDescent="0.2">
      <c r="B51" s="52" t="s">
        <v>42</v>
      </c>
      <c r="C51" s="53">
        <v>1236</v>
      </c>
      <c r="D51" s="54">
        <v>90</v>
      </c>
      <c r="E51" s="53">
        <v>111240</v>
      </c>
      <c r="F51" s="55">
        <v>111240</v>
      </c>
      <c r="G51" s="55">
        <v>175000</v>
      </c>
      <c r="H51" s="55">
        <v>175000</v>
      </c>
      <c r="I51" s="56">
        <f>F51/$F$103</f>
        <v>3.3420500833424489E-3</v>
      </c>
      <c r="J51" s="58">
        <v>-107000</v>
      </c>
      <c r="K51" s="57">
        <v>-34990.230000000003</v>
      </c>
      <c r="L51" s="57">
        <v>-34990.230000000003</v>
      </c>
      <c r="M51" s="57"/>
      <c r="N51" s="58"/>
      <c r="O51" s="58"/>
      <c r="P51" s="58"/>
      <c r="Q51" s="58"/>
      <c r="R51" s="58"/>
      <c r="S51" s="58"/>
      <c r="T51" s="58"/>
      <c r="U51" s="58"/>
      <c r="V51" s="58"/>
      <c r="W51" s="59">
        <f t="shared" si="10"/>
        <v>-176980.46000000002</v>
      </c>
      <c r="X51" s="59" t="s">
        <v>21</v>
      </c>
      <c r="Y51" s="59">
        <f>W51+G51</f>
        <v>-1980.460000000021</v>
      </c>
      <c r="Z51" s="61"/>
      <c r="AA51" s="61"/>
      <c r="AB51" s="63"/>
      <c r="AC51" s="63"/>
      <c r="AD51" s="64"/>
      <c r="AE51" s="63"/>
      <c r="AF51" s="64"/>
      <c r="AG51" s="63"/>
      <c r="AH51" s="64"/>
      <c r="AI51" s="63"/>
      <c r="AJ51" s="64"/>
      <c r="AK51" s="63"/>
      <c r="AL51" s="61"/>
    </row>
    <row r="52" spans="2:38" s="51" customFormat="1" ht="12.75" x14ac:dyDescent="0.2">
      <c r="B52" s="52"/>
      <c r="C52" s="53"/>
      <c r="D52" s="54"/>
      <c r="E52" s="53"/>
      <c r="F52" s="53"/>
      <c r="G52" s="53"/>
      <c r="H52" s="53"/>
      <c r="I52" s="53"/>
      <c r="J52" s="66">
        <v>-106587.27</v>
      </c>
      <c r="K52" s="66">
        <v>0</v>
      </c>
      <c r="L52" s="66">
        <v>-20250</v>
      </c>
      <c r="M52" s="66"/>
      <c r="N52" s="66"/>
      <c r="O52" s="66"/>
      <c r="P52" s="66"/>
      <c r="Q52" s="66"/>
      <c r="R52" s="66">
        <v>-21420</v>
      </c>
      <c r="S52" s="66"/>
      <c r="T52" s="66">
        <v>0</v>
      </c>
      <c r="U52" s="66">
        <v>-4380</v>
      </c>
      <c r="V52" s="66"/>
      <c r="W52" s="67">
        <f t="shared" si="10"/>
        <v>-152637.27000000002</v>
      </c>
      <c r="X52" s="67" t="s">
        <v>22</v>
      </c>
      <c r="Y52" s="67"/>
      <c r="Z52" s="61"/>
      <c r="AA52" s="61"/>
      <c r="AB52" s="68"/>
      <c r="AC52" s="63"/>
      <c r="AD52" s="69"/>
      <c r="AE52" s="63"/>
      <c r="AF52" s="69"/>
      <c r="AG52" s="63"/>
      <c r="AH52" s="69"/>
      <c r="AI52" s="63"/>
      <c r="AJ52" s="69"/>
      <c r="AK52" s="63"/>
    </row>
    <row r="53" spans="2:38" s="51" customFormat="1" ht="12.75" x14ac:dyDescent="0.2">
      <c r="B53" s="52" t="s">
        <v>43</v>
      </c>
      <c r="C53" s="53">
        <v>14327</v>
      </c>
      <c r="D53" s="54">
        <v>55</v>
      </c>
      <c r="E53" s="53">
        <v>787985</v>
      </c>
      <c r="F53" s="55">
        <v>533000</v>
      </c>
      <c r="G53" s="55">
        <v>533000</v>
      </c>
      <c r="H53" s="55">
        <v>533000</v>
      </c>
      <c r="I53" s="56">
        <f>F53/$F$103</f>
        <v>1.6013238892678222E-2</v>
      </c>
      <c r="J53" s="58">
        <v>-70694</v>
      </c>
      <c r="K53" s="58">
        <v>-76636.713333333333</v>
      </c>
      <c r="L53" s="58">
        <v>-76636.713333333333</v>
      </c>
      <c r="M53" s="58">
        <v>-76636.713333333333</v>
      </c>
      <c r="N53" s="58">
        <v>-76636.713333333333</v>
      </c>
      <c r="O53" s="58">
        <v>-76636.713333333333</v>
      </c>
      <c r="P53" s="58">
        <v>-76636.713333333333</v>
      </c>
      <c r="Q53" s="58">
        <v>-76636.713333333333</v>
      </c>
      <c r="R53" s="58">
        <v>-226636.71333333332</v>
      </c>
      <c r="S53" s="58">
        <v>-76636.713333333333</v>
      </c>
      <c r="T53" s="58"/>
      <c r="U53" s="58"/>
      <c r="V53" s="58"/>
      <c r="W53" s="59">
        <f t="shared" si="10"/>
        <v>-910424.41999999993</v>
      </c>
      <c r="X53" s="59" t="s">
        <v>21</v>
      </c>
      <c r="Y53" s="59">
        <f>W53+G53</f>
        <v>-377424.41999999993</v>
      </c>
      <c r="Z53" s="61"/>
      <c r="AA53" s="61"/>
      <c r="AB53" s="63"/>
      <c r="AC53" s="63"/>
      <c r="AD53" s="64"/>
      <c r="AE53" s="63"/>
      <c r="AF53" s="64"/>
      <c r="AG53" s="63"/>
      <c r="AH53" s="64"/>
      <c r="AI53" s="63"/>
      <c r="AJ53" s="64"/>
      <c r="AK53" s="63"/>
      <c r="AL53" s="61"/>
    </row>
    <row r="54" spans="2:38" s="51" customFormat="1" ht="12.75" x14ac:dyDescent="0.2">
      <c r="B54" s="52"/>
      <c r="C54" s="53"/>
      <c r="D54" s="54"/>
      <c r="E54" s="53"/>
      <c r="F54" s="53"/>
      <c r="G54" s="53"/>
      <c r="H54" s="53"/>
      <c r="I54" s="53"/>
      <c r="J54" s="66">
        <v>-70694.100000000006</v>
      </c>
      <c r="K54" s="66">
        <v>0</v>
      </c>
      <c r="L54" s="66">
        <v>-70694.100000000006</v>
      </c>
      <c r="M54" s="66"/>
      <c r="N54" s="66"/>
      <c r="O54" s="66">
        <v>-586</v>
      </c>
      <c r="P54" s="66"/>
      <c r="Q54" s="66"/>
      <c r="R54" s="66"/>
      <c r="S54" s="66"/>
      <c r="T54" s="66">
        <v>0</v>
      </c>
      <c r="U54" s="66">
        <v>11382.01</v>
      </c>
      <c r="V54" s="66"/>
      <c r="W54" s="67">
        <f t="shared" si="10"/>
        <v>-130592.19000000002</v>
      </c>
      <c r="X54" s="59" t="s">
        <v>22</v>
      </c>
      <c r="Y54" s="59"/>
      <c r="Z54" s="61"/>
      <c r="AA54" s="61"/>
      <c r="AB54" s="68"/>
      <c r="AC54" s="63"/>
      <c r="AD54" s="69"/>
      <c r="AE54" s="63"/>
      <c r="AF54" s="69"/>
      <c r="AG54" s="63"/>
      <c r="AH54" s="69"/>
      <c r="AI54" s="63"/>
      <c r="AJ54" s="69"/>
      <c r="AK54" s="63"/>
    </row>
    <row r="55" spans="2:38" s="51" customFormat="1" ht="12.75" x14ac:dyDescent="0.2">
      <c r="B55" s="52" t="s">
        <v>44</v>
      </c>
      <c r="C55" s="53">
        <v>1398</v>
      </c>
      <c r="D55" s="54">
        <v>200</v>
      </c>
      <c r="E55" s="53">
        <v>279600</v>
      </c>
      <c r="F55" s="55">
        <v>150000</v>
      </c>
      <c r="G55" s="55">
        <v>150000</v>
      </c>
      <c r="H55" s="55">
        <v>152000</v>
      </c>
      <c r="I55" s="56">
        <f>F55/$F$103</f>
        <v>4.5065400260820513E-3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-30000</v>
      </c>
      <c r="R55" s="58">
        <v>-120408.42</v>
      </c>
      <c r="S55" s="58"/>
      <c r="T55" s="58"/>
      <c r="U55" s="58"/>
      <c r="V55" s="58"/>
      <c r="W55" s="59">
        <f t="shared" si="10"/>
        <v>-150408.41999999998</v>
      </c>
      <c r="X55" s="59" t="s">
        <v>21</v>
      </c>
      <c r="Y55" s="59">
        <f>W55+G55</f>
        <v>-408.4199999999837</v>
      </c>
      <c r="Z55" s="61"/>
      <c r="AA55" s="61"/>
      <c r="AB55" s="63"/>
      <c r="AC55" s="63"/>
      <c r="AD55" s="64"/>
      <c r="AE55" s="63"/>
      <c r="AF55" s="64"/>
      <c r="AG55" s="63"/>
      <c r="AH55" s="64"/>
      <c r="AI55" s="63"/>
      <c r="AJ55" s="64"/>
      <c r="AK55" s="63"/>
      <c r="AL55" s="61"/>
    </row>
    <row r="56" spans="2:38" s="51" customFormat="1" ht="12.75" x14ac:dyDescent="0.2">
      <c r="B56" s="52"/>
      <c r="C56" s="53"/>
      <c r="D56" s="54"/>
      <c r="E56" s="53"/>
      <c r="F56" s="53"/>
      <c r="G56" s="53"/>
      <c r="H56" s="53"/>
      <c r="I56" s="53"/>
      <c r="J56" s="66">
        <v>0</v>
      </c>
      <c r="K56" s="66">
        <v>0</v>
      </c>
      <c r="L56" s="66"/>
      <c r="M56" s="66"/>
      <c r="N56" s="66"/>
      <c r="O56" s="66">
        <v>-4600</v>
      </c>
      <c r="P56" s="66"/>
      <c r="Q56" s="66"/>
      <c r="R56" s="66"/>
      <c r="S56" s="66"/>
      <c r="T56" s="66">
        <v>0</v>
      </c>
      <c r="U56" s="66">
        <v>0</v>
      </c>
      <c r="V56" s="66"/>
      <c r="W56" s="67">
        <f t="shared" si="10"/>
        <v>-4600</v>
      </c>
      <c r="X56" s="59" t="s">
        <v>22</v>
      </c>
      <c r="Y56" s="59"/>
      <c r="Z56" s="61"/>
      <c r="AA56" s="61"/>
      <c r="AB56" s="68"/>
      <c r="AC56" s="63"/>
      <c r="AD56" s="69"/>
      <c r="AE56" s="63"/>
      <c r="AF56" s="69"/>
      <c r="AG56" s="63"/>
      <c r="AH56" s="69"/>
      <c r="AI56" s="63"/>
      <c r="AJ56" s="69"/>
      <c r="AK56" s="63"/>
    </row>
    <row r="57" spans="2:38" s="51" customFormat="1" ht="12.75" x14ac:dyDescent="0.2">
      <c r="B57" s="52" t="s">
        <v>45</v>
      </c>
      <c r="C57" s="53">
        <v>1236</v>
      </c>
      <c r="D57" s="54">
        <v>1500</v>
      </c>
      <c r="E57" s="53">
        <v>1854000</v>
      </c>
      <c r="F57" s="55">
        <v>1480000</v>
      </c>
      <c r="G57" s="55">
        <v>1871500</v>
      </c>
      <c r="H57" s="55">
        <v>1771500</v>
      </c>
      <c r="I57" s="56">
        <f>F57/$F$103</f>
        <v>4.4464528257342907E-2</v>
      </c>
      <c r="J57" s="58">
        <v>-1336445</v>
      </c>
      <c r="K57" s="58">
        <v>0</v>
      </c>
      <c r="L57" s="58">
        <v>0</v>
      </c>
      <c r="M57" s="58">
        <v>-51529.595771144275</v>
      </c>
      <c r="N57" s="58">
        <v>-51529.595771144275</v>
      </c>
      <c r="O57" s="58"/>
      <c r="P57" s="58">
        <v>-65000</v>
      </c>
      <c r="Q57" s="58">
        <v>-65000</v>
      </c>
      <c r="R57" s="58">
        <v>-65000</v>
      </c>
      <c r="S57" s="58">
        <v>-50000</v>
      </c>
      <c r="T57" s="58"/>
      <c r="U57" s="58"/>
      <c r="V57" s="58"/>
      <c r="W57" s="59">
        <f t="shared" si="10"/>
        <v>-1684504.1915422888</v>
      </c>
      <c r="X57" s="59" t="s">
        <v>21</v>
      </c>
      <c r="Y57" s="59">
        <f>W57+G57</f>
        <v>186995.80845771125</v>
      </c>
      <c r="Z57" s="61"/>
      <c r="AA57" s="61"/>
      <c r="AB57" s="63"/>
      <c r="AC57" s="63"/>
      <c r="AD57" s="64"/>
      <c r="AE57" s="63"/>
      <c r="AF57" s="64"/>
      <c r="AG57" s="63"/>
      <c r="AH57" s="64"/>
      <c r="AI57" s="63"/>
      <c r="AJ57" s="64"/>
      <c r="AK57" s="63"/>
      <c r="AL57" s="61"/>
    </row>
    <row r="58" spans="2:38" s="51" customFormat="1" ht="12.75" x14ac:dyDescent="0.2">
      <c r="B58" s="52"/>
      <c r="C58" s="53"/>
      <c r="D58" s="54"/>
      <c r="E58" s="53"/>
      <c r="F58" s="53"/>
      <c r="G58" s="53"/>
      <c r="H58" s="53"/>
      <c r="I58" s="53"/>
      <c r="J58" s="66">
        <v>-1336445</v>
      </c>
      <c r="K58" s="66">
        <v>0</v>
      </c>
      <c r="L58" s="66"/>
      <c r="M58" s="66"/>
      <c r="N58" s="66">
        <v>-144295</v>
      </c>
      <c r="O58" s="66">
        <v>-27337.599999999999</v>
      </c>
      <c r="P58" s="66">
        <v>-37262.5</v>
      </c>
      <c r="Q58" s="66">
        <v>-4200</v>
      </c>
      <c r="R58" s="66">
        <v>-41925</v>
      </c>
      <c r="S58" s="66">
        <v>-42475</v>
      </c>
      <c r="T58" s="66">
        <v>0</v>
      </c>
      <c r="U58" s="66">
        <v>-71062.5</v>
      </c>
      <c r="V58" s="66"/>
      <c r="W58" s="67">
        <f t="shared" si="10"/>
        <v>-1705002.6</v>
      </c>
      <c r="X58" s="59" t="s">
        <v>22</v>
      </c>
      <c r="Y58" s="59"/>
      <c r="Z58" s="61"/>
      <c r="AA58" s="61"/>
      <c r="AB58" s="68"/>
      <c r="AC58" s="63"/>
      <c r="AD58" s="69"/>
      <c r="AE58" s="63"/>
      <c r="AF58" s="69"/>
      <c r="AG58" s="63"/>
      <c r="AH58" s="69"/>
      <c r="AI58" s="63"/>
      <c r="AJ58" s="69"/>
      <c r="AK58" s="63"/>
    </row>
    <row r="59" spans="2:38" s="51" customFormat="1" ht="12.75" x14ac:dyDescent="0.2">
      <c r="B59" s="52" t="s">
        <v>46</v>
      </c>
      <c r="C59" s="53">
        <v>30</v>
      </c>
      <c r="D59" s="54">
        <v>2500</v>
      </c>
      <c r="E59" s="53">
        <v>75000</v>
      </c>
      <c r="F59" s="55">
        <v>75000</v>
      </c>
      <c r="G59" s="55">
        <v>100000</v>
      </c>
      <c r="H59" s="55">
        <v>125000</v>
      </c>
      <c r="I59" s="56">
        <f>F59/$F$103</f>
        <v>2.2532700130410257E-3</v>
      </c>
      <c r="J59" s="57">
        <v>-52500</v>
      </c>
      <c r="K59" s="57">
        <v>-4500</v>
      </c>
      <c r="L59" s="57">
        <v>-4000</v>
      </c>
      <c r="M59" s="58">
        <v>-6000</v>
      </c>
      <c r="N59" s="58">
        <v>-6000</v>
      </c>
      <c r="O59" s="58">
        <v>-6000</v>
      </c>
      <c r="P59" s="58">
        <v>-6000</v>
      </c>
      <c r="Q59" s="58">
        <v>-6000</v>
      </c>
      <c r="R59" s="58">
        <v>-6000</v>
      </c>
      <c r="S59" s="58"/>
      <c r="T59" s="58"/>
      <c r="U59" s="58"/>
      <c r="V59" s="58"/>
      <c r="W59" s="59">
        <f t="shared" si="10"/>
        <v>-97000</v>
      </c>
      <c r="X59" s="59" t="s">
        <v>21</v>
      </c>
      <c r="Y59" s="59">
        <f>W59+G59</f>
        <v>3000</v>
      </c>
      <c r="Z59" s="61"/>
      <c r="AA59" s="61"/>
      <c r="AB59" s="63"/>
      <c r="AC59" s="63"/>
      <c r="AD59" s="64"/>
      <c r="AE59" s="63"/>
      <c r="AF59" s="64"/>
      <c r="AG59" s="63"/>
      <c r="AH59" s="64"/>
      <c r="AI59" s="63"/>
      <c r="AJ59" s="64"/>
      <c r="AK59" s="63"/>
      <c r="AL59" s="61"/>
    </row>
    <row r="60" spans="2:38" s="51" customFormat="1" ht="12.75" x14ac:dyDescent="0.2">
      <c r="B60" s="52"/>
      <c r="C60" s="53"/>
      <c r="D60" s="54"/>
      <c r="E60" s="65"/>
      <c r="F60" s="53"/>
      <c r="G60" s="53"/>
      <c r="H60" s="53"/>
      <c r="I60" s="53"/>
      <c r="J60" s="66">
        <v>-58372.35</v>
      </c>
      <c r="K60" s="66">
        <v>-4040</v>
      </c>
      <c r="L60" s="66">
        <v>-3105</v>
      </c>
      <c r="M60" s="66">
        <v>-2822</v>
      </c>
      <c r="N60" s="66">
        <v>-5963</v>
      </c>
      <c r="O60" s="66">
        <v>-17262</v>
      </c>
      <c r="P60" s="66">
        <v>-2038</v>
      </c>
      <c r="Q60" s="66">
        <v>-957.5</v>
      </c>
      <c r="R60" s="66">
        <v>-8931.25</v>
      </c>
      <c r="S60" s="66">
        <v>-22212.2</v>
      </c>
      <c r="T60" s="66">
        <v>0</v>
      </c>
      <c r="U60" s="66">
        <v>-455</v>
      </c>
      <c r="V60" s="66"/>
      <c r="W60" s="67">
        <f t="shared" si="10"/>
        <v>-126158.3</v>
      </c>
      <c r="X60" s="67" t="s">
        <v>22</v>
      </c>
      <c r="Y60" s="67"/>
      <c r="Z60" s="61"/>
      <c r="AA60" s="61"/>
      <c r="AB60" s="68"/>
      <c r="AC60" s="63"/>
      <c r="AD60" s="69"/>
      <c r="AE60" s="63"/>
      <c r="AF60" s="69"/>
      <c r="AG60" s="63"/>
      <c r="AH60" s="69"/>
      <c r="AI60" s="63"/>
      <c r="AJ60" s="69"/>
      <c r="AK60" s="63"/>
    </row>
    <row r="61" spans="2:38" s="51" customFormat="1" ht="12.75" x14ac:dyDescent="0.2">
      <c r="B61" s="52" t="s">
        <v>47</v>
      </c>
      <c r="C61" s="53">
        <v>10</v>
      </c>
      <c r="D61" s="54">
        <v>15000</v>
      </c>
      <c r="E61" s="53">
        <v>150000</v>
      </c>
      <c r="F61" s="55">
        <f>D61*C61</f>
        <v>150000</v>
      </c>
      <c r="G61" s="55">
        <v>150000</v>
      </c>
      <c r="H61" s="55">
        <v>105000</v>
      </c>
      <c r="I61" s="56">
        <f>F61/$F$103</f>
        <v>4.5065400260820513E-3</v>
      </c>
      <c r="J61" s="58">
        <v>-78000</v>
      </c>
      <c r="K61" s="57">
        <v>-20000</v>
      </c>
      <c r="L61" s="57">
        <v>-10000</v>
      </c>
      <c r="M61" s="57">
        <v>-10000</v>
      </c>
      <c r="N61" s="58">
        <v>-10000</v>
      </c>
      <c r="O61" s="58">
        <v>-10000</v>
      </c>
      <c r="P61" s="58">
        <v>-10000</v>
      </c>
      <c r="Q61" s="58"/>
      <c r="R61" s="58"/>
      <c r="S61" s="58"/>
      <c r="T61" s="58"/>
      <c r="U61" s="58"/>
      <c r="V61" s="58"/>
      <c r="W61" s="59">
        <f t="shared" si="10"/>
        <v>-148000</v>
      </c>
      <c r="X61" s="59" t="s">
        <v>21</v>
      </c>
      <c r="Y61" s="59">
        <f>W61+G61</f>
        <v>2000</v>
      </c>
      <c r="Z61" s="61"/>
      <c r="AA61" s="61"/>
      <c r="AB61" s="63"/>
      <c r="AC61" s="63"/>
      <c r="AD61" s="64"/>
      <c r="AE61" s="63"/>
      <c r="AF61" s="64"/>
      <c r="AG61" s="63"/>
      <c r="AH61" s="64"/>
      <c r="AI61" s="63"/>
      <c r="AJ61" s="64"/>
      <c r="AK61" s="63"/>
      <c r="AL61" s="61"/>
    </row>
    <row r="62" spans="2:38" s="51" customFormat="1" ht="12.75" x14ac:dyDescent="0.2">
      <c r="B62" s="52"/>
      <c r="C62" s="53"/>
      <c r="D62" s="54"/>
      <c r="E62" s="53"/>
      <c r="F62" s="53"/>
      <c r="G62" s="53"/>
      <c r="H62" s="53"/>
      <c r="I62" s="53"/>
      <c r="J62" s="66">
        <v>-64244.42</v>
      </c>
      <c r="K62" s="66">
        <v>-18367</v>
      </c>
      <c r="L62" s="66"/>
      <c r="M62" s="66"/>
      <c r="N62" s="66"/>
      <c r="O62" s="66"/>
      <c r="P62" s="66"/>
      <c r="Q62" s="66">
        <v>-13784.61</v>
      </c>
      <c r="R62" s="66"/>
      <c r="S62" s="66">
        <v>0</v>
      </c>
      <c r="T62" s="66">
        <v>0</v>
      </c>
      <c r="U62" s="66">
        <v>0</v>
      </c>
      <c r="V62" s="66"/>
      <c r="W62" s="67">
        <f t="shared" si="10"/>
        <v>-96396.03</v>
      </c>
      <c r="X62" s="67" t="s">
        <v>22</v>
      </c>
      <c r="Y62" s="67"/>
      <c r="Z62" s="61"/>
      <c r="AA62" s="61"/>
      <c r="AB62" s="68"/>
      <c r="AC62" s="63"/>
      <c r="AD62" s="69"/>
      <c r="AE62" s="63"/>
      <c r="AF62" s="69"/>
      <c r="AG62" s="63"/>
      <c r="AH62" s="69"/>
      <c r="AI62" s="63"/>
      <c r="AJ62" s="69"/>
      <c r="AK62" s="63"/>
    </row>
    <row r="63" spans="2:38" s="51" customFormat="1" ht="12.75" x14ac:dyDescent="0.2">
      <c r="B63" s="52" t="s">
        <v>48</v>
      </c>
      <c r="C63" s="53">
        <v>1</v>
      </c>
      <c r="D63" s="54">
        <v>450000</v>
      </c>
      <c r="E63" s="53">
        <v>450000</v>
      </c>
      <c r="F63" s="55">
        <f>D63*C63</f>
        <v>450000</v>
      </c>
      <c r="G63" s="55">
        <v>450000</v>
      </c>
      <c r="H63" s="55">
        <v>508013</v>
      </c>
      <c r="I63" s="56">
        <f>F63/$F$103</f>
        <v>1.3519620078246154E-2</v>
      </c>
      <c r="J63" s="58">
        <v>0</v>
      </c>
      <c r="K63" s="58">
        <v>0</v>
      </c>
      <c r="L63" s="58"/>
      <c r="M63" s="58"/>
      <c r="N63" s="58">
        <v>0</v>
      </c>
      <c r="O63" s="58">
        <v>0</v>
      </c>
      <c r="P63" s="58">
        <v>0</v>
      </c>
      <c r="Q63" s="58"/>
      <c r="R63" s="58"/>
      <c r="S63" s="58"/>
      <c r="T63" s="58"/>
      <c r="U63" s="58"/>
      <c r="V63" s="58"/>
      <c r="W63" s="59">
        <f>SUM(K63:V63)+J64</f>
        <v>0</v>
      </c>
      <c r="X63" s="59" t="s">
        <v>21</v>
      </c>
      <c r="Y63" s="59">
        <f>W63+G63</f>
        <v>450000</v>
      </c>
      <c r="Z63" s="61"/>
      <c r="AA63" s="61"/>
      <c r="AB63" s="136"/>
      <c r="AC63" s="63"/>
      <c r="AD63" s="64"/>
      <c r="AE63" s="63"/>
      <c r="AF63" s="64"/>
      <c r="AG63" s="63"/>
      <c r="AH63" s="64"/>
      <c r="AI63" s="63"/>
      <c r="AJ63" s="64"/>
      <c r="AK63" s="63"/>
      <c r="AL63" s="61"/>
    </row>
    <row r="64" spans="2:38" s="51" customFormat="1" ht="12.75" x14ac:dyDescent="0.2">
      <c r="B64" s="52"/>
      <c r="C64" s="53"/>
      <c r="D64" s="54"/>
      <c r="E64" s="53"/>
      <c r="F64" s="53"/>
      <c r="G64" s="53"/>
      <c r="H64" s="53"/>
      <c r="I64" s="53"/>
      <c r="J64" s="66">
        <v>0</v>
      </c>
      <c r="K64" s="66"/>
      <c r="L64" s="66"/>
      <c r="M64" s="66"/>
      <c r="N64" s="66"/>
      <c r="O64" s="66"/>
      <c r="P64" s="66"/>
      <c r="Q64" s="66"/>
      <c r="R64" s="66"/>
      <c r="S64" s="66">
        <v>0</v>
      </c>
      <c r="T64" s="66">
        <v>0</v>
      </c>
      <c r="U64" s="66">
        <v>0</v>
      </c>
      <c r="V64" s="66"/>
      <c r="W64" s="67">
        <f>SUM(J64:V64)</f>
        <v>0</v>
      </c>
      <c r="X64" s="59" t="s">
        <v>22</v>
      </c>
      <c r="Y64" s="59"/>
      <c r="Z64" s="61"/>
      <c r="AA64" s="61"/>
      <c r="AB64" s="137"/>
      <c r="AC64" s="63"/>
      <c r="AD64" s="69"/>
      <c r="AE64" s="63"/>
      <c r="AF64" s="69"/>
      <c r="AG64" s="63"/>
      <c r="AH64" s="69"/>
      <c r="AI64" s="63"/>
      <c r="AJ64" s="69"/>
      <c r="AK64" s="63"/>
    </row>
    <row r="65" spans="1:43" s="51" customFormat="1" ht="12.75" x14ac:dyDescent="0.2">
      <c r="B65" s="52" t="s">
        <v>49</v>
      </c>
      <c r="C65" s="53">
        <v>1</v>
      </c>
      <c r="D65" s="54">
        <v>15000000</v>
      </c>
      <c r="E65" s="53">
        <v>15000000</v>
      </c>
      <c r="F65" s="55">
        <v>15530395</v>
      </c>
      <c r="G65" s="55">
        <v>14570000</v>
      </c>
      <c r="H65" s="55">
        <v>14420000</v>
      </c>
      <c r="I65" s="56">
        <f>F65/$F$103</f>
        <v>0.46658897792243037</v>
      </c>
      <c r="J65" s="58">
        <v>-2152484.7094999999</v>
      </c>
      <c r="K65" s="58">
        <v>-1241751.52905</v>
      </c>
      <c r="L65" s="58">
        <v>-1241751.52905</v>
      </c>
      <c r="M65" s="58">
        <v>-1241751.52905</v>
      </c>
      <c r="N65" s="58">
        <v>-1241751.52905</v>
      </c>
      <c r="O65" s="58">
        <v>-1241751.52905</v>
      </c>
      <c r="P65" s="58">
        <v>-1241751.52905</v>
      </c>
      <c r="Q65" s="58">
        <v>-1241751.52905</v>
      </c>
      <c r="R65" s="58">
        <v>-1241751.52905</v>
      </c>
      <c r="S65" s="58">
        <v>-1241751.52905</v>
      </c>
      <c r="T65" s="58">
        <v>-1241751.52905</v>
      </c>
      <c r="U65" s="58"/>
      <c r="V65" s="58"/>
      <c r="W65" s="59">
        <f>SUM(J65:V65)</f>
        <v>-14570000</v>
      </c>
      <c r="X65" s="59" t="s">
        <v>21</v>
      </c>
      <c r="Y65" s="59">
        <f>W65+G65</f>
        <v>0</v>
      </c>
      <c r="Z65" s="61"/>
      <c r="AA65" s="61"/>
      <c r="AB65" s="63"/>
      <c r="AC65" s="63"/>
      <c r="AD65" s="64"/>
      <c r="AE65" s="63"/>
      <c r="AF65" s="64"/>
      <c r="AG65" s="63"/>
      <c r="AH65" s="64"/>
      <c r="AI65" s="63"/>
      <c r="AJ65" s="64"/>
      <c r="AK65" s="63"/>
      <c r="AL65" s="61"/>
    </row>
    <row r="66" spans="1:43" s="51" customFormat="1" ht="12.75" x14ac:dyDescent="0.2">
      <c r="B66" s="52"/>
      <c r="C66" s="53"/>
      <c r="D66" s="54"/>
      <c r="E66" s="53"/>
      <c r="F66" s="53"/>
      <c r="G66" s="53"/>
      <c r="H66" s="53"/>
      <c r="I66" s="53"/>
      <c r="J66" s="66">
        <v>-2152484.7094999999</v>
      </c>
      <c r="K66" s="66">
        <v>-129186.56</v>
      </c>
      <c r="L66" s="66">
        <v>-232307.554</v>
      </c>
      <c r="M66" s="66">
        <v>-52441.5</v>
      </c>
      <c r="N66" s="66">
        <v>-463551</v>
      </c>
      <c r="O66" s="66">
        <v>-1637697</v>
      </c>
      <c r="P66" s="66">
        <v>-657305.67999999993</v>
      </c>
      <c r="Q66" s="66">
        <v>-37118.03</v>
      </c>
      <c r="R66" s="66">
        <v>-102469</v>
      </c>
      <c r="S66" s="66">
        <v>-395533.38</v>
      </c>
      <c r="T66" s="66">
        <v>-2985457.49</v>
      </c>
      <c r="U66" s="66">
        <v>-3183299.67</v>
      </c>
      <c r="V66" s="66"/>
      <c r="W66" s="67">
        <f>SUM(J66:V66)</f>
        <v>-12028851.5735</v>
      </c>
      <c r="X66" s="59" t="s">
        <v>22</v>
      </c>
      <c r="Y66" s="59"/>
      <c r="Z66" s="61"/>
      <c r="AA66" s="61"/>
      <c r="AB66" s="68"/>
      <c r="AC66" s="63"/>
      <c r="AD66" s="69"/>
      <c r="AE66" s="63"/>
      <c r="AF66" s="69"/>
      <c r="AG66" s="63"/>
      <c r="AH66" s="69"/>
      <c r="AI66" s="63"/>
      <c r="AJ66" s="69"/>
      <c r="AK66" s="63"/>
    </row>
    <row r="67" spans="1:43" s="51" customFormat="1" ht="12.75" x14ac:dyDescent="0.2">
      <c r="B67" s="52" t="s">
        <v>50</v>
      </c>
      <c r="C67" s="53">
        <v>1</v>
      </c>
      <c r="D67" s="54">
        <v>0</v>
      </c>
      <c r="E67" s="53">
        <v>4700000</v>
      </c>
      <c r="F67" s="55">
        <f>D67*C67</f>
        <v>0</v>
      </c>
      <c r="G67" s="55">
        <v>0</v>
      </c>
      <c r="H67" s="55">
        <v>0</v>
      </c>
      <c r="I67" s="56">
        <f>F67/$F$103</f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9">
        <f>SUM(K67:V67)</f>
        <v>0</v>
      </c>
      <c r="X67" s="59" t="s">
        <v>21</v>
      </c>
      <c r="Y67" s="59">
        <f>W67+G67</f>
        <v>0</v>
      </c>
      <c r="Z67" s="61"/>
      <c r="AA67" s="61"/>
      <c r="AB67" s="63"/>
      <c r="AC67" s="63"/>
      <c r="AD67" s="64"/>
      <c r="AE67" s="63"/>
      <c r="AF67" s="64"/>
      <c r="AG67" s="63"/>
      <c r="AH67" s="64"/>
      <c r="AI67" s="63"/>
      <c r="AJ67" s="64"/>
      <c r="AK67" s="63"/>
      <c r="AL67" s="61"/>
    </row>
    <row r="68" spans="1:43" s="51" customFormat="1" ht="12.75" x14ac:dyDescent="0.2">
      <c r="B68" s="52"/>
      <c r="C68" s="53"/>
      <c r="D68" s="54"/>
      <c r="E68" s="53"/>
      <c r="F68" s="53"/>
      <c r="G68" s="53"/>
      <c r="H68" s="53"/>
      <c r="I68" s="53"/>
      <c r="J68" s="66">
        <v>0</v>
      </c>
      <c r="K68" s="66"/>
      <c r="L68" s="66"/>
      <c r="M68" s="66"/>
      <c r="N68" s="66"/>
      <c r="O68" s="66">
        <v>0</v>
      </c>
      <c r="P68" s="66">
        <v>0</v>
      </c>
      <c r="Q68" s="66">
        <v>0</v>
      </c>
      <c r="R68" s="66">
        <v>0</v>
      </c>
      <c r="S68" s="66">
        <v>0</v>
      </c>
      <c r="T68" s="66">
        <v>0</v>
      </c>
      <c r="U68" s="66">
        <v>0</v>
      </c>
      <c r="V68" s="66"/>
      <c r="W68" s="67">
        <f>SUM(J68:V68)</f>
        <v>0</v>
      </c>
      <c r="X68" s="59" t="s">
        <v>22</v>
      </c>
      <c r="Y68" s="59"/>
      <c r="Z68" s="61"/>
      <c r="AA68" s="61"/>
      <c r="AB68" s="68"/>
      <c r="AC68" s="63"/>
      <c r="AD68" s="69"/>
      <c r="AE68" s="63"/>
      <c r="AF68" s="69"/>
      <c r="AG68" s="63"/>
      <c r="AH68" s="69"/>
      <c r="AI68" s="63"/>
      <c r="AJ68" s="69"/>
      <c r="AK68" s="63"/>
    </row>
    <row r="69" spans="1:43" s="101" customFormat="1" ht="12.75" x14ac:dyDescent="0.2">
      <c r="A69" s="87"/>
      <c r="B69" s="88" t="s">
        <v>25</v>
      </c>
      <c r="C69" s="89"/>
      <c r="D69" s="90"/>
      <c r="E69" s="89">
        <v>2355025</v>
      </c>
      <c r="F69" s="89">
        <f>SUM(F49:F68)</f>
        <v>18624635</v>
      </c>
      <c r="G69" s="89">
        <f>SUM(G49:G68)</f>
        <v>18144500</v>
      </c>
      <c r="H69" s="89">
        <f>SUM(H49:H68)</f>
        <v>17891513</v>
      </c>
      <c r="I69" s="91">
        <f>F69/$F$103</f>
        <v>0.55955108732445791</v>
      </c>
      <c r="J69" s="92">
        <f t="shared" ref="J69:V70" si="11">J49+J51+J53+J55+J57+J59+J61+J63+J65+J67</f>
        <v>-3878123.7094999999</v>
      </c>
      <c r="K69" s="92">
        <f t="shared" si="11"/>
        <v>-1437878.4723833334</v>
      </c>
      <c r="L69" s="92">
        <f t="shared" si="11"/>
        <v>-1367378.4723833334</v>
      </c>
      <c r="M69" s="92">
        <f t="shared" si="11"/>
        <v>-1385917.8381544775</v>
      </c>
      <c r="N69" s="92">
        <f t="shared" si="11"/>
        <v>-1385917.8381544775</v>
      </c>
      <c r="O69" s="92">
        <f t="shared" si="11"/>
        <v>-1334388.2423833334</v>
      </c>
      <c r="P69" s="92">
        <f t="shared" si="11"/>
        <v>-1399388.2423833334</v>
      </c>
      <c r="Q69" s="92">
        <f t="shared" si="11"/>
        <v>-1419388.2423833334</v>
      </c>
      <c r="R69" s="92">
        <f t="shared" si="11"/>
        <v>-1659796.6623833333</v>
      </c>
      <c r="S69" s="92">
        <f t="shared" si="11"/>
        <v>-1368388.2423833334</v>
      </c>
      <c r="T69" s="92">
        <f t="shared" si="11"/>
        <v>-1241751.52905</v>
      </c>
      <c r="U69" s="92">
        <f t="shared" si="11"/>
        <v>0</v>
      </c>
      <c r="V69" s="93">
        <f t="shared" si="11"/>
        <v>0</v>
      </c>
      <c r="W69" s="92">
        <f>SUM(J69:V69)</f>
        <v>-17878317.491542287</v>
      </c>
      <c r="X69" s="92" t="s">
        <v>21</v>
      </c>
      <c r="Y69" s="92">
        <f>W69+G69</f>
        <v>266182.50845771283</v>
      </c>
      <c r="Z69" s="95"/>
      <c r="AA69" s="95"/>
      <c r="AB69" s="96"/>
      <c r="AC69" s="97"/>
      <c r="AD69" s="98"/>
      <c r="AE69" s="96"/>
      <c r="AF69" s="99"/>
      <c r="AG69" s="100"/>
      <c r="AH69" s="98"/>
      <c r="AI69" s="87"/>
      <c r="AJ69" s="98"/>
      <c r="AK69" s="87"/>
      <c r="AM69" s="102"/>
      <c r="AN69" s="102"/>
      <c r="AO69" s="102"/>
      <c r="AP69" s="102"/>
      <c r="AQ69" s="102"/>
    </row>
    <row r="70" spans="1:43" s="101" customFormat="1" ht="12.75" x14ac:dyDescent="0.2">
      <c r="A70" s="87"/>
      <c r="B70" s="88" t="s">
        <v>26</v>
      </c>
      <c r="C70" s="89"/>
      <c r="D70" s="90"/>
      <c r="E70" s="103"/>
      <c r="F70" s="89"/>
      <c r="G70" s="89"/>
      <c r="H70" s="89"/>
      <c r="I70" s="89"/>
      <c r="J70" s="104">
        <f t="shared" si="11"/>
        <v>-3870135.7594999997</v>
      </c>
      <c r="K70" s="104">
        <f t="shared" si="11"/>
        <v>-152860.22999999998</v>
      </c>
      <c r="L70" s="104">
        <f t="shared" si="11"/>
        <v>-326356.65399999998</v>
      </c>
      <c r="M70" s="104">
        <f t="shared" si="11"/>
        <v>-58430.5</v>
      </c>
      <c r="N70" s="104">
        <f t="shared" si="11"/>
        <v>-629809</v>
      </c>
      <c r="O70" s="104">
        <f t="shared" si="11"/>
        <v>-1687482.6</v>
      </c>
      <c r="P70" s="104">
        <f t="shared" si="11"/>
        <v>-696606.17999999993</v>
      </c>
      <c r="Q70" s="104">
        <f t="shared" si="11"/>
        <v>-56060.14</v>
      </c>
      <c r="R70" s="104">
        <f t="shared" si="11"/>
        <v>-174745.25</v>
      </c>
      <c r="S70" s="104">
        <f t="shared" si="11"/>
        <v>-460220.58</v>
      </c>
      <c r="T70" s="104">
        <f t="shared" si="11"/>
        <v>-2985457.49</v>
      </c>
      <c r="U70" s="104">
        <f t="shared" si="11"/>
        <v>-3247815.16</v>
      </c>
      <c r="V70" s="105">
        <f t="shared" si="11"/>
        <v>0</v>
      </c>
      <c r="W70" s="92">
        <f>SUM(J70:V70)</f>
        <v>-14345979.543499999</v>
      </c>
      <c r="X70" s="104" t="s">
        <v>22</v>
      </c>
      <c r="Y70" s="104"/>
      <c r="Z70" s="75"/>
      <c r="AA70" s="106"/>
      <c r="AB70" s="95"/>
      <c r="AC70" s="87"/>
      <c r="AD70" s="87"/>
      <c r="AE70" s="95"/>
      <c r="AF70" s="99"/>
      <c r="AG70" s="95"/>
      <c r="AH70" s="87"/>
      <c r="AI70" s="87"/>
      <c r="AJ70" s="87"/>
      <c r="AK70" s="87"/>
      <c r="AL70" s="87"/>
      <c r="AM70" s="102"/>
      <c r="AN70" s="102"/>
      <c r="AO70" s="102"/>
      <c r="AP70" s="102"/>
      <c r="AQ70" s="102"/>
    </row>
    <row r="71" spans="1:43" s="117" customFormat="1" x14ac:dyDescent="0.3">
      <c r="A71" s="41"/>
      <c r="B71" s="107" t="s">
        <v>27</v>
      </c>
      <c r="C71" s="108"/>
      <c r="D71" s="109"/>
      <c r="E71" s="108">
        <f t="shared" ref="E71:J71" si="12">E69</f>
        <v>2355025</v>
      </c>
      <c r="F71" s="108">
        <f t="shared" si="12"/>
        <v>18624635</v>
      </c>
      <c r="G71" s="108">
        <f t="shared" si="12"/>
        <v>18144500</v>
      </c>
      <c r="H71" s="108">
        <f t="shared" si="12"/>
        <v>17891513</v>
      </c>
      <c r="I71" s="110">
        <f t="shared" si="12"/>
        <v>0.55955108732445791</v>
      </c>
      <c r="J71" s="111">
        <f t="shared" si="12"/>
        <v>-3878123.7094999999</v>
      </c>
      <c r="K71" s="111">
        <f>K69+J72</f>
        <v>-5308014.2318833331</v>
      </c>
      <c r="L71" s="111">
        <f t="shared" ref="L71:V72" si="13">L69+K71</f>
        <v>-6675392.7042666664</v>
      </c>
      <c r="M71" s="111">
        <f t="shared" si="13"/>
        <v>-8061310.5424211435</v>
      </c>
      <c r="N71" s="111">
        <f t="shared" si="13"/>
        <v>-9447228.3805756215</v>
      </c>
      <c r="O71" s="111">
        <f t="shared" si="13"/>
        <v>-10781616.622958954</v>
      </c>
      <c r="P71" s="111">
        <f t="shared" si="13"/>
        <v>-12181004.865342287</v>
      </c>
      <c r="Q71" s="111">
        <f t="shared" si="13"/>
        <v>-13600393.10772562</v>
      </c>
      <c r="R71" s="111">
        <f t="shared" si="13"/>
        <v>-15260189.770108953</v>
      </c>
      <c r="S71" s="111">
        <f t="shared" si="13"/>
        <v>-16628578.012492286</v>
      </c>
      <c r="T71" s="111">
        <f t="shared" si="13"/>
        <v>-17870329.541542284</v>
      </c>
      <c r="U71" s="111">
        <f t="shared" si="13"/>
        <v>-17870329.541542284</v>
      </c>
      <c r="V71" s="112">
        <f t="shared" si="13"/>
        <v>-17870329.541542284</v>
      </c>
      <c r="W71" s="111">
        <f>V71</f>
        <v>-17870329.541542284</v>
      </c>
      <c r="X71" s="111" t="s">
        <v>21</v>
      </c>
      <c r="Y71" s="111">
        <f>W71-W72</f>
        <v>-3524349.9980422854</v>
      </c>
      <c r="Z71" s="114"/>
      <c r="AA71" s="114"/>
      <c r="AB71" s="114"/>
      <c r="AC71" s="114"/>
      <c r="AD71" s="114"/>
      <c r="AE71" s="114"/>
      <c r="AF71" s="41"/>
      <c r="AG71" s="41"/>
      <c r="AH71" s="41"/>
      <c r="AI71" s="41"/>
      <c r="AJ71" s="41"/>
      <c r="AK71" s="115"/>
      <c r="AL71" s="41"/>
      <c r="AM71" s="116"/>
      <c r="AN71" s="116"/>
      <c r="AO71" s="116"/>
      <c r="AP71" s="116"/>
      <c r="AQ71" s="116"/>
    </row>
    <row r="72" spans="1:43" s="117" customFormat="1" ht="17.25" thickBot="1" x14ac:dyDescent="0.35">
      <c r="A72" s="41"/>
      <c r="B72" s="118" t="s">
        <v>28</v>
      </c>
      <c r="C72" s="119"/>
      <c r="D72" s="120"/>
      <c r="E72" s="121"/>
      <c r="F72" s="119"/>
      <c r="G72" s="119"/>
      <c r="H72" s="119"/>
      <c r="I72" s="119"/>
      <c r="J72" s="122">
        <f>J70</f>
        <v>-3870135.7594999997</v>
      </c>
      <c r="K72" s="122">
        <f>K70+J72</f>
        <v>-4022995.9894999997</v>
      </c>
      <c r="L72" s="122">
        <f t="shared" si="13"/>
        <v>-4349352.6434999993</v>
      </c>
      <c r="M72" s="122">
        <f t="shared" si="13"/>
        <v>-4407783.1434999993</v>
      </c>
      <c r="N72" s="122">
        <f t="shared" si="13"/>
        <v>-5037592.1434999993</v>
      </c>
      <c r="O72" s="122">
        <f t="shared" si="13"/>
        <v>-6725074.7434999999</v>
      </c>
      <c r="P72" s="122">
        <f t="shared" si="13"/>
        <v>-7421680.9234999996</v>
      </c>
      <c r="Q72" s="122">
        <f t="shared" si="13"/>
        <v>-7477741.0634999992</v>
      </c>
      <c r="R72" s="122">
        <f t="shared" si="13"/>
        <v>-7652486.3134999992</v>
      </c>
      <c r="S72" s="122">
        <f t="shared" si="13"/>
        <v>-8112706.8934999993</v>
      </c>
      <c r="T72" s="122">
        <f t="shared" si="13"/>
        <v>-11098164.383499999</v>
      </c>
      <c r="U72" s="122">
        <f t="shared" si="13"/>
        <v>-14345979.543499999</v>
      </c>
      <c r="V72" s="123">
        <f t="shared" si="13"/>
        <v>-14345979.543499999</v>
      </c>
      <c r="W72" s="124">
        <f>V72</f>
        <v>-14345979.543499999</v>
      </c>
      <c r="X72" s="122" t="s">
        <v>22</v>
      </c>
      <c r="Y72" s="122"/>
      <c r="Z72" s="114"/>
      <c r="AA72" s="48"/>
      <c r="AB72" s="114"/>
      <c r="AC72" s="126"/>
      <c r="AD72" s="126"/>
      <c r="AE72" s="114"/>
      <c r="AF72" s="114"/>
      <c r="AG72" s="114"/>
      <c r="AH72" s="41"/>
      <c r="AI72" s="41"/>
      <c r="AJ72" s="41"/>
      <c r="AK72" s="41"/>
      <c r="AL72" s="41"/>
      <c r="AM72" s="116"/>
      <c r="AN72" s="116"/>
      <c r="AO72" s="116"/>
      <c r="AP72" s="116"/>
      <c r="AQ72" s="116"/>
    </row>
    <row r="73" spans="1:43" s="101" customFormat="1" ht="13.5" thickBot="1" x14ac:dyDescent="0.25">
      <c r="A73" s="87"/>
      <c r="B73" s="130"/>
      <c r="C73" s="131"/>
      <c r="D73" s="132"/>
      <c r="E73" s="131"/>
      <c r="F73" s="131"/>
      <c r="G73" s="131"/>
      <c r="H73" s="131"/>
      <c r="I73" s="133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5"/>
      <c r="Z73" s="95"/>
      <c r="AA73" s="95"/>
      <c r="AB73" s="96"/>
      <c r="AC73" s="97"/>
      <c r="AD73" s="98"/>
      <c r="AE73" s="96"/>
      <c r="AF73" s="99"/>
      <c r="AG73" s="100"/>
      <c r="AH73" s="98"/>
      <c r="AI73" s="87"/>
      <c r="AJ73" s="98"/>
      <c r="AK73" s="87"/>
      <c r="AM73" s="102"/>
      <c r="AN73" s="102"/>
      <c r="AO73" s="102"/>
      <c r="AP73" s="102"/>
      <c r="AQ73" s="102"/>
    </row>
    <row r="74" spans="1:43" s="41" customFormat="1" x14ac:dyDescent="0.3">
      <c r="A74" s="41">
        <v>4</v>
      </c>
      <c r="B74" s="42" t="s">
        <v>51</v>
      </c>
      <c r="C74" s="127"/>
      <c r="D74" s="128"/>
      <c r="E74" s="128"/>
      <c r="F74" s="128"/>
      <c r="G74" s="127"/>
      <c r="H74" s="127"/>
      <c r="I74" s="128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48"/>
      <c r="AA74" s="48"/>
      <c r="AB74" s="49"/>
      <c r="AC74" s="49"/>
      <c r="AD74" s="50"/>
      <c r="AE74" s="49"/>
      <c r="AF74" s="50"/>
      <c r="AG74" s="49"/>
      <c r="AH74" s="50"/>
      <c r="AI74" s="49"/>
      <c r="AJ74" s="50"/>
      <c r="AK74" s="49"/>
    </row>
    <row r="75" spans="1:43" s="51" customFormat="1" ht="12.75" x14ac:dyDescent="0.2">
      <c r="B75" s="52" t="s">
        <v>52</v>
      </c>
      <c r="C75" s="53">
        <v>1</v>
      </c>
      <c r="D75" s="54">
        <v>50000</v>
      </c>
      <c r="E75" s="53">
        <v>50000</v>
      </c>
      <c r="F75" s="55">
        <f>D75*C75</f>
        <v>50000</v>
      </c>
      <c r="G75" s="55">
        <v>50000</v>
      </c>
      <c r="H75" s="55">
        <v>20000</v>
      </c>
      <c r="I75" s="56">
        <f>F75/$F$103</f>
        <v>1.502180008694017E-3</v>
      </c>
      <c r="J75" s="57">
        <v>-8000</v>
      </c>
      <c r="K75" s="57">
        <v>-8000</v>
      </c>
      <c r="L75" s="57">
        <v>-8000</v>
      </c>
      <c r="M75" s="58">
        <v>-8000</v>
      </c>
      <c r="N75" s="58">
        <v>-8000</v>
      </c>
      <c r="O75" s="58">
        <v>-8000</v>
      </c>
      <c r="P75" s="58"/>
      <c r="Q75" s="58"/>
      <c r="R75" s="58"/>
      <c r="S75" s="58"/>
      <c r="T75" s="58"/>
      <c r="U75" s="58"/>
      <c r="V75" s="58"/>
      <c r="W75" s="59">
        <f>SUM(J75:V75)</f>
        <v>-48000</v>
      </c>
      <c r="X75" s="59"/>
      <c r="Y75" s="59">
        <f>W75+G75</f>
        <v>2000</v>
      </c>
      <c r="Z75" s="61"/>
      <c r="AA75" s="61"/>
      <c r="AB75" s="63"/>
      <c r="AC75" s="63"/>
      <c r="AD75" s="64"/>
      <c r="AE75" s="63"/>
      <c r="AF75" s="64"/>
      <c r="AG75" s="63"/>
      <c r="AH75" s="64"/>
      <c r="AI75" s="63"/>
      <c r="AJ75" s="64"/>
      <c r="AK75" s="63"/>
      <c r="AL75" s="61"/>
    </row>
    <row r="76" spans="1:43" s="51" customFormat="1" ht="12.75" x14ac:dyDescent="0.2">
      <c r="B76" s="52"/>
      <c r="C76" s="53"/>
      <c r="D76" s="54"/>
      <c r="E76" s="65"/>
      <c r="F76" s="53"/>
      <c r="G76" s="53"/>
      <c r="H76" s="53"/>
      <c r="I76" s="53"/>
      <c r="J76" s="66">
        <v>-9021.34</v>
      </c>
      <c r="K76" s="66"/>
      <c r="L76" s="66"/>
      <c r="M76" s="66"/>
      <c r="N76" s="66"/>
      <c r="O76" s="66"/>
      <c r="P76" s="66"/>
      <c r="Q76" s="66"/>
      <c r="R76" s="66"/>
      <c r="S76" s="66">
        <v>0</v>
      </c>
      <c r="T76" s="66">
        <v>0</v>
      </c>
      <c r="U76" s="66">
        <v>-4563.04</v>
      </c>
      <c r="V76" s="66"/>
      <c r="W76" s="67">
        <f>SUM(K76:V76)</f>
        <v>-4563.04</v>
      </c>
      <c r="X76" s="67"/>
      <c r="Y76" s="67"/>
      <c r="Z76" s="61"/>
      <c r="AA76" s="61"/>
      <c r="AB76" s="68"/>
      <c r="AC76" s="63"/>
      <c r="AD76" s="69"/>
      <c r="AE76" s="63"/>
      <c r="AF76" s="69"/>
      <c r="AG76" s="63"/>
      <c r="AH76" s="69"/>
      <c r="AI76" s="63"/>
      <c r="AJ76" s="69"/>
      <c r="AK76" s="63"/>
    </row>
    <row r="77" spans="1:43" s="51" customFormat="1" ht="12.75" x14ac:dyDescent="0.2">
      <c r="B77" s="52" t="s">
        <v>53</v>
      </c>
      <c r="C77" s="53">
        <v>125</v>
      </c>
      <c r="D77" s="54">
        <v>1200</v>
      </c>
      <c r="E77" s="53">
        <v>150000</v>
      </c>
      <c r="F77" s="55">
        <f>D77*C77</f>
        <v>150000</v>
      </c>
      <c r="G77" s="55">
        <v>150000</v>
      </c>
      <c r="H77" s="55">
        <v>120000</v>
      </c>
      <c r="I77" s="56">
        <f>F77/$F$103</f>
        <v>4.5065400260820513E-3</v>
      </c>
      <c r="J77" s="58">
        <v>-50000</v>
      </c>
      <c r="K77" s="57">
        <v>-15000</v>
      </c>
      <c r="L77" s="57">
        <v>-15000</v>
      </c>
      <c r="M77" s="57">
        <v>-15000</v>
      </c>
      <c r="N77" s="58">
        <v>-15000</v>
      </c>
      <c r="O77" s="58">
        <v>-15000</v>
      </c>
      <c r="P77" s="58">
        <v>-15000</v>
      </c>
      <c r="Q77" s="58"/>
      <c r="R77" s="58"/>
      <c r="S77" s="58"/>
      <c r="T77" s="58"/>
      <c r="U77" s="58"/>
      <c r="V77" s="58"/>
      <c r="W77" s="59">
        <f>SUM(J77:V77)</f>
        <v>-140000</v>
      </c>
      <c r="X77" s="59"/>
      <c r="Y77" s="59">
        <f>W77+G77</f>
        <v>10000</v>
      </c>
      <c r="Z77" s="61"/>
      <c r="AA77" s="61"/>
      <c r="AB77" s="63"/>
      <c r="AC77" s="63"/>
      <c r="AD77" s="64"/>
      <c r="AE77" s="63"/>
      <c r="AF77" s="64"/>
      <c r="AG77" s="63"/>
      <c r="AH77" s="64"/>
      <c r="AI77" s="63"/>
      <c r="AJ77" s="64"/>
      <c r="AK77" s="63"/>
      <c r="AL77" s="61"/>
    </row>
    <row r="78" spans="1:43" s="51" customFormat="1" ht="12.75" x14ac:dyDescent="0.2">
      <c r="B78" s="52"/>
      <c r="C78" s="53"/>
      <c r="D78" s="54"/>
      <c r="E78" s="53"/>
      <c r="F78" s="53"/>
      <c r="G78" s="53"/>
      <c r="H78" s="53"/>
      <c r="I78" s="53"/>
      <c r="J78" s="66">
        <v>-45020</v>
      </c>
      <c r="K78" s="66">
        <v>-2950</v>
      </c>
      <c r="L78" s="66">
        <v>-725</v>
      </c>
      <c r="M78" s="66">
        <v>-5530</v>
      </c>
      <c r="N78" s="66">
        <v>-5380</v>
      </c>
      <c r="O78" s="66">
        <v>-8064</v>
      </c>
      <c r="P78" s="66">
        <v>-12335</v>
      </c>
      <c r="Q78" s="66">
        <v>-2825</v>
      </c>
      <c r="R78" s="66">
        <v>-6250</v>
      </c>
      <c r="S78" s="66">
        <v>-7400</v>
      </c>
      <c r="T78" s="66">
        <v>-2050</v>
      </c>
      <c r="U78" s="66">
        <v>-10200</v>
      </c>
      <c r="V78" s="66"/>
      <c r="W78" s="67">
        <f>SUM(J78:V78)</f>
        <v>-108729</v>
      </c>
      <c r="X78" s="67"/>
      <c r="Y78" s="67"/>
      <c r="Z78" s="61"/>
      <c r="AA78" s="61"/>
      <c r="AB78" s="68"/>
      <c r="AC78" s="63"/>
      <c r="AD78" s="69"/>
      <c r="AE78" s="63"/>
      <c r="AF78" s="69"/>
      <c r="AG78" s="63"/>
      <c r="AH78" s="69"/>
      <c r="AI78" s="63"/>
      <c r="AJ78" s="69"/>
      <c r="AK78" s="63"/>
    </row>
    <row r="79" spans="1:43" s="101" customFormat="1" ht="12.75" x14ac:dyDescent="0.2">
      <c r="A79" s="87"/>
      <c r="B79" s="88" t="s">
        <v>25</v>
      </c>
      <c r="C79" s="89"/>
      <c r="D79" s="90"/>
      <c r="E79" s="89">
        <f>SUM(E75:E78)</f>
        <v>200000</v>
      </c>
      <c r="F79" s="89">
        <f>SUM(F75:F78)</f>
        <v>200000</v>
      </c>
      <c r="G79" s="89">
        <f>SUM(G75:G78)</f>
        <v>200000</v>
      </c>
      <c r="H79" s="89">
        <f>SUM(H75:H78)</f>
        <v>140000</v>
      </c>
      <c r="I79" s="91">
        <f>F79/$F$103</f>
        <v>6.0087200347760678E-3</v>
      </c>
      <c r="J79" s="92">
        <f t="shared" ref="J79:V80" si="14">J75+J77</f>
        <v>-58000</v>
      </c>
      <c r="K79" s="92">
        <f t="shared" si="14"/>
        <v>-23000</v>
      </c>
      <c r="L79" s="92">
        <f t="shared" si="14"/>
        <v>-23000</v>
      </c>
      <c r="M79" s="92">
        <f t="shared" si="14"/>
        <v>-23000</v>
      </c>
      <c r="N79" s="92">
        <f t="shared" si="14"/>
        <v>-23000</v>
      </c>
      <c r="O79" s="92">
        <f t="shared" si="14"/>
        <v>-23000</v>
      </c>
      <c r="P79" s="92">
        <f t="shared" si="14"/>
        <v>-15000</v>
      </c>
      <c r="Q79" s="92">
        <f t="shared" si="14"/>
        <v>0</v>
      </c>
      <c r="R79" s="92">
        <f t="shared" si="14"/>
        <v>0</v>
      </c>
      <c r="S79" s="92">
        <f t="shared" si="14"/>
        <v>0</v>
      </c>
      <c r="T79" s="92">
        <f t="shared" si="14"/>
        <v>0</v>
      </c>
      <c r="U79" s="92">
        <f t="shared" si="14"/>
        <v>0</v>
      </c>
      <c r="V79" s="93">
        <f t="shared" si="14"/>
        <v>0</v>
      </c>
      <c r="W79" s="92">
        <f>SUM(J79:V79)</f>
        <v>-188000</v>
      </c>
      <c r="X79" s="92" t="s">
        <v>21</v>
      </c>
      <c r="Y79" s="92"/>
      <c r="Z79" s="95"/>
      <c r="AA79" s="95"/>
      <c r="AB79" s="96"/>
      <c r="AC79" s="97"/>
      <c r="AD79" s="98"/>
      <c r="AE79" s="96"/>
      <c r="AF79" s="99"/>
      <c r="AG79" s="100"/>
      <c r="AH79" s="98"/>
      <c r="AI79" s="87"/>
      <c r="AJ79" s="98"/>
      <c r="AK79" s="87"/>
      <c r="AM79" s="102"/>
      <c r="AN79" s="102"/>
      <c r="AO79" s="102"/>
      <c r="AP79" s="102"/>
      <c r="AQ79" s="102"/>
    </row>
    <row r="80" spans="1:43" s="101" customFormat="1" ht="12.75" x14ac:dyDescent="0.2">
      <c r="A80" s="87"/>
      <c r="B80" s="88" t="s">
        <v>26</v>
      </c>
      <c r="C80" s="89"/>
      <c r="D80" s="90"/>
      <c r="E80" s="103"/>
      <c r="F80" s="89"/>
      <c r="G80" s="89"/>
      <c r="H80" s="89"/>
      <c r="I80" s="89"/>
      <c r="J80" s="104">
        <f t="shared" si="14"/>
        <v>-54041.34</v>
      </c>
      <c r="K80" s="104">
        <f t="shared" si="14"/>
        <v>-2950</v>
      </c>
      <c r="L80" s="104">
        <f t="shared" si="14"/>
        <v>-725</v>
      </c>
      <c r="M80" s="104">
        <f t="shared" si="14"/>
        <v>-5530</v>
      </c>
      <c r="N80" s="104">
        <f t="shared" si="14"/>
        <v>-5380</v>
      </c>
      <c r="O80" s="104">
        <f t="shared" si="14"/>
        <v>-8064</v>
      </c>
      <c r="P80" s="104">
        <f t="shared" si="14"/>
        <v>-12335</v>
      </c>
      <c r="Q80" s="104">
        <f t="shared" si="14"/>
        <v>-2825</v>
      </c>
      <c r="R80" s="104">
        <f t="shared" si="14"/>
        <v>-6250</v>
      </c>
      <c r="S80" s="104">
        <f t="shared" si="14"/>
        <v>-7400</v>
      </c>
      <c r="T80" s="104">
        <f t="shared" si="14"/>
        <v>-2050</v>
      </c>
      <c r="U80" s="104">
        <f t="shared" si="14"/>
        <v>-14763.04</v>
      </c>
      <c r="V80" s="105">
        <f t="shared" si="14"/>
        <v>0</v>
      </c>
      <c r="W80" s="92">
        <f>SUM(J80:V80)</f>
        <v>-122313.38</v>
      </c>
      <c r="X80" s="104" t="s">
        <v>22</v>
      </c>
      <c r="Y80" s="104"/>
      <c r="Z80" s="75"/>
      <c r="AA80" s="106"/>
      <c r="AB80" s="95"/>
      <c r="AC80" s="87"/>
      <c r="AD80" s="87"/>
      <c r="AE80" s="95"/>
      <c r="AF80" s="99"/>
      <c r="AG80" s="95"/>
      <c r="AH80" s="87"/>
      <c r="AI80" s="87"/>
      <c r="AJ80" s="87"/>
      <c r="AK80" s="87"/>
      <c r="AL80" s="87"/>
      <c r="AM80" s="102"/>
      <c r="AN80" s="102"/>
      <c r="AO80" s="102"/>
      <c r="AP80" s="102"/>
      <c r="AQ80" s="102"/>
    </row>
    <row r="81" spans="1:43" s="117" customFormat="1" x14ac:dyDescent="0.3">
      <c r="A81" s="41"/>
      <c r="B81" s="107" t="s">
        <v>27</v>
      </c>
      <c r="C81" s="108"/>
      <c r="D81" s="109"/>
      <c r="E81" s="108">
        <f>E79</f>
        <v>200000</v>
      </c>
      <c r="F81" s="108">
        <f>F79</f>
        <v>200000</v>
      </c>
      <c r="G81" s="108">
        <f>G79</f>
        <v>200000</v>
      </c>
      <c r="H81" s="108">
        <f>H79</f>
        <v>140000</v>
      </c>
      <c r="I81" s="110">
        <f>F81/$F$103</f>
        <v>6.0087200347760678E-3</v>
      </c>
      <c r="J81" s="111">
        <f>J79</f>
        <v>-58000</v>
      </c>
      <c r="K81" s="111">
        <f>K79+J82</f>
        <v>-77041.34</v>
      </c>
      <c r="L81" s="111">
        <f t="shared" ref="L81:V82" si="15">L79+K81</f>
        <v>-100041.34</v>
      </c>
      <c r="M81" s="111">
        <f t="shared" si="15"/>
        <v>-123041.34</v>
      </c>
      <c r="N81" s="111">
        <f t="shared" si="15"/>
        <v>-146041.34</v>
      </c>
      <c r="O81" s="111">
        <f t="shared" si="15"/>
        <v>-169041.34</v>
      </c>
      <c r="P81" s="111">
        <f t="shared" si="15"/>
        <v>-184041.34</v>
      </c>
      <c r="Q81" s="111">
        <f t="shared" si="15"/>
        <v>-184041.34</v>
      </c>
      <c r="R81" s="111">
        <f t="shared" si="15"/>
        <v>-184041.34</v>
      </c>
      <c r="S81" s="111">
        <f t="shared" si="15"/>
        <v>-184041.34</v>
      </c>
      <c r="T81" s="111">
        <f t="shared" si="15"/>
        <v>-184041.34</v>
      </c>
      <c r="U81" s="111">
        <f t="shared" si="15"/>
        <v>-184041.34</v>
      </c>
      <c r="V81" s="112">
        <f t="shared" si="15"/>
        <v>-184041.34</v>
      </c>
      <c r="W81" s="111">
        <f>V81</f>
        <v>-184041.34</v>
      </c>
      <c r="X81" s="111" t="s">
        <v>21</v>
      </c>
      <c r="Y81" s="111">
        <f>W81-W82</f>
        <v>-61727.959999999992</v>
      </c>
      <c r="Z81" s="114"/>
      <c r="AA81" s="114"/>
      <c r="AB81" s="114"/>
      <c r="AC81" s="114"/>
      <c r="AD81" s="114"/>
      <c r="AE81" s="114"/>
      <c r="AF81" s="41"/>
      <c r="AG81" s="41"/>
      <c r="AH81" s="41"/>
      <c r="AI81" s="41"/>
      <c r="AJ81" s="41"/>
      <c r="AK81" s="115"/>
      <c r="AL81" s="41"/>
      <c r="AM81" s="116"/>
      <c r="AN81" s="116"/>
      <c r="AO81" s="116"/>
      <c r="AP81" s="116"/>
      <c r="AQ81" s="116"/>
    </row>
    <row r="82" spans="1:43" s="117" customFormat="1" ht="17.25" thickBot="1" x14ac:dyDescent="0.35">
      <c r="A82" s="41"/>
      <c r="B82" s="118" t="s">
        <v>28</v>
      </c>
      <c r="C82" s="119"/>
      <c r="D82" s="120"/>
      <c r="E82" s="121"/>
      <c r="F82" s="119"/>
      <c r="G82" s="119"/>
      <c r="H82" s="119"/>
      <c r="I82" s="119"/>
      <c r="J82" s="122">
        <f>J80</f>
        <v>-54041.34</v>
      </c>
      <c r="K82" s="122">
        <f>K80+J82</f>
        <v>-56991.34</v>
      </c>
      <c r="L82" s="122">
        <f t="shared" si="15"/>
        <v>-57716.34</v>
      </c>
      <c r="M82" s="122">
        <f t="shared" si="15"/>
        <v>-63246.34</v>
      </c>
      <c r="N82" s="122">
        <f t="shared" si="15"/>
        <v>-68626.34</v>
      </c>
      <c r="O82" s="122">
        <f t="shared" si="15"/>
        <v>-76690.34</v>
      </c>
      <c r="P82" s="122">
        <f t="shared" si="15"/>
        <v>-89025.34</v>
      </c>
      <c r="Q82" s="122">
        <f t="shared" si="15"/>
        <v>-91850.34</v>
      </c>
      <c r="R82" s="122">
        <f t="shared" si="15"/>
        <v>-98100.34</v>
      </c>
      <c r="S82" s="122">
        <f t="shared" si="15"/>
        <v>-105500.34</v>
      </c>
      <c r="T82" s="122">
        <f t="shared" si="15"/>
        <v>-107550.34</v>
      </c>
      <c r="U82" s="122">
        <f t="shared" si="15"/>
        <v>-122313.38</v>
      </c>
      <c r="V82" s="123">
        <f t="shared" si="15"/>
        <v>-122313.38</v>
      </c>
      <c r="W82" s="124">
        <f>V82</f>
        <v>-122313.38</v>
      </c>
      <c r="X82" s="122" t="s">
        <v>22</v>
      </c>
      <c r="Y82" s="122"/>
      <c r="Z82" s="114"/>
      <c r="AA82" s="48"/>
      <c r="AB82" s="114"/>
      <c r="AC82" s="126"/>
      <c r="AD82" s="126"/>
      <c r="AE82" s="114"/>
      <c r="AF82" s="114"/>
      <c r="AG82" s="114"/>
      <c r="AH82" s="41"/>
      <c r="AI82" s="41"/>
      <c r="AJ82" s="41"/>
      <c r="AK82" s="41"/>
      <c r="AL82" s="41"/>
      <c r="AM82" s="116"/>
      <c r="AN82" s="116"/>
      <c r="AO82" s="116"/>
      <c r="AP82" s="116"/>
      <c r="AQ82" s="116"/>
    </row>
    <row r="83" spans="1:43" s="101" customFormat="1" ht="13.5" thickBot="1" x14ac:dyDescent="0.25">
      <c r="A83" s="87"/>
      <c r="B83" s="130"/>
      <c r="C83" s="131"/>
      <c r="D83" s="132"/>
      <c r="E83" s="131"/>
      <c r="F83" s="131"/>
      <c r="G83" s="131"/>
      <c r="H83" s="131"/>
      <c r="I83" s="133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95"/>
      <c r="AA83" s="95"/>
      <c r="AB83" s="96"/>
      <c r="AC83" s="97"/>
      <c r="AD83" s="98"/>
      <c r="AE83" s="96"/>
      <c r="AF83" s="99"/>
      <c r="AG83" s="100"/>
      <c r="AH83" s="98"/>
      <c r="AI83" s="87"/>
      <c r="AJ83" s="98"/>
      <c r="AK83" s="87"/>
      <c r="AM83" s="102"/>
      <c r="AN83" s="102"/>
      <c r="AO83" s="102"/>
      <c r="AP83" s="102"/>
      <c r="AQ83" s="102"/>
    </row>
    <row r="84" spans="1:43" s="41" customFormat="1" x14ac:dyDescent="0.3">
      <c r="A84" s="41">
        <v>5</v>
      </c>
      <c r="B84" s="42" t="s">
        <v>54</v>
      </c>
      <c r="C84" s="127"/>
      <c r="D84" s="128"/>
      <c r="E84" s="128"/>
      <c r="F84" s="128"/>
      <c r="G84" s="127"/>
      <c r="H84" s="127"/>
      <c r="I84" s="128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48"/>
      <c r="AA84" s="48"/>
      <c r="AB84" s="49"/>
      <c r="AC84" s="49"/>
      <c r="AD84" s="50"/>
      <c r="AE84" s="49"/>
      <c r="AF84" s="50"/>
      <c r="AG84" s="49"/>
      <c r="AH84" s="50"/>
      <c r="AI84" s="49"/>
      <c r="AJ84" s="50"/>
      <c r="AK84" s="49"/>
    </row>
    <row r="85" spans="1:43" s="51" customFormat="1" ht="12.75" x14ac:dyDescent="0.2">
      <c r="B85" s="52" t="s">
        <v>55</v>
      </c>
      <c r="C85" s="53">
        <v>1</v>
      </c>
      <c r="D85" s="54">
        <v>50000</v>
      </c>
      <c r="E85" s="53">
        <v>50000</v>
      </c>
      <c r="F85" s="55">
        <v>320000</v>
      </c>
      <c r="G85" s="55">
        <v>320000</v>
      </c>
      <c r="H85" s="55">
        <v>443000</v>
      </c>
      <c r="I85" s="56">
        <f>F85/$F$103</f>
        <v>9.6139520556417085E-3</v>
      </c>
      <c r="J85" s="57">
        <v>-320000</v>
      </c>
      <c r="K85" s="57">
        <v>-163.19833333333372</v>
      </c>
      <c r="L85" s="57">
        <v>-10163.198333333334</v>
      </c>
      <c r="M85" s="58">
        <v>-10163.198333333334</v>
      </c>
      <c r="N85" s="58">
        <v>-10163.198333333334</v>
      </c>
      <c r="O85" s="58">
        <v>-10163.198333333334</v>
      </c>
      <c r="P85" s="58">
        <v>-10163.198333333334</v>
      </c>
      <c r="Q85" s="58">
        <v>-10163.198333333334</v>
      </c>
      <c r="R85" s="58">
        <v>-10163.198333333334</v>
      </c>
      <c r="S85" s="58">
        <v>-10163.198333333334</v>
      </c>
      <c r="T85" s="58">
        <v>-10163.198333333334</v>
      </c>
      <c r="U85" s="58">
        <v>-10163.198333333334</v>
      </c>
      <c r="V85" s="58">
        <v>-10163.198333333334</v>
      </c>
      <c r="W85" s="59">
        <f t="shared" ref="W85:W94" si="16">SUM(J85:V85)</f>
        <v>-431958.38000000035</v>
      </c>
      <c r="X85" s="59"/>
      <c r="Y85" s="59">
        <f>W85+G85</f>
        <v>-111958.38000000035</v>
      </c>
      <c r="Z85" s="61"/>
      <c r="AA85" s="61"/>
      <c r="AB85" s="63"/>
      <c r="AC85" s="63"/>
      <c r="AD85" s="64"/>
      <c r="AE85" s="63"/>
      <c r="AF85" s="64"/>
      <c r="AG85" s="63"/>
      <c r="AH85" s="64"/>
      <c r="AI85" s="63"/>
      <c r="AJ85" s="64"/>
      <c r="AK85" s="63"/>
      <c r="AL85" s="61"/>
    </row>
    <row r="86" spans="1:43" s="51" customFormat="1" ht="12.75" x14ac:dyDescent="0.2">
      <c r="B86" s="52"/>
      <c r="C86" s="53"/>
      <c r="D86" s="54"/>
      <c r="E86" s="65"/>
      <c r="F86" s="53"/>
      <c r="G86" s="53"/>
      <c r="H86" s="53"/>
      <c r="I86" s="53"/>
      <c r="J86" s="66">
        <v>-319020.81</v>
      </c>
      <c r="K86" s="66">
        <v>-24878.18</v>
      </c>
      <c r="L86" s="66">
        <v>-300</v>
      </c>
      <c r="M86" s="66">
        <v>-16766.900000000001</v>
      </c>
      <c r="N86" s="66">
        <v>-2500</v>
      </c>
      <c r="O86" s="66">
        <v>-46491.7</v>
      </c>
      <c r="P86" s="66">
        <v>-9122.5400000000009</v>
      </c>
      <c r="Q86" s="66">
        <v>-732.75999999999931</v>
      </c>
      <c r="R86" s="66">
        <v>-38374.339999999997</v>
      </c>
      <c r="S86" s="66">
        <v>-35519.06</v>
      </c>
      <c r="T86" s="66">
        <v>-220</v>
      </c>
      <c r="U86" s="66">
        <v>-44051.19</v>
      </c>
      <c r="V86" s="66"/>
      <c r="W86" s="67">
        <f t="shared" si="16"/>
        <v>-537977.48</v>
      </c>
      <c r="X86" s="67"/>
      <c r="Y86" s="67"/>
      <c r="Z86" s="61"/>
      <c r="AA86" s="61"/>
      <c r="AB86" s="68"/>
      <c r="AC86" s="63"/>
      <c r="AD86" s="69"/>
      <c r="AE86" s="63"/>
      <c r="AF86" s="69"/>
      <c r="AG86" s="63"/>
      <c r="AH86" s="69"/>
      <c r="AI86" s="63"/>
      <c r="AJ86" s="69"/>
      <c r="AK86" s="63"/>
    </row>
    <row r="87" spans="1:43" s="51" customFormat="1" ht="12.75" x14ac:dyDescent="0.2">
      <c r="B87" s="52" t="s">
        <v>56</v>
      </c>
      <c r="C87" s="53">
        <v>1</v>
      </c>
      <c r="D87" s="54">
        <v>250000</v>
      </c>
      <c r="E87" s="53">
        <v>250000</v>
      </c>
      <c r="F87" s="55">
        <f>D87*C87</f>
        <v>250000</v>
      </c>
      <c r="G87" s="55">
        <v>250000</v>
      </c>
      <c r="H87" s="55">
        <v>300000</v>
      </c>
      <c r="I87" s="56">
        <f>F87/$F$103</f>
        <v>7.5109000434700852E-3</v>
      </c>
      <c r="J87" s="58">
        <v>-220000</v>
      </c>
      <c r="K87" s="57">
        <v>-6000</v>
      </c>
      <c r="L87" s="57">
        <v>-6000</v>
      </c>
      <c r="M87" s="57">
        <v>-6000</v>
      </c>
      <c r="N87" s="58">
        <v>-6000</v>
      </c>
      <c r="O87" s="58">
        <v>-6000</v>
      </c>
      <c r="P87" s="58">
        <v>-6000</v>
      </c>
      <c r="Q87" s="58">
        <v>-6000</v>
      </c>
      <c r="R87" s="58">
        <v>-6000</v>
      </c>
      <c r="S87" s="58"/>
      <c r="T87" s="58"/>
      <c r="U87" s="58"/>
      <c r="V87" s="58"/>
      <c r="W87" s="59">
        <f t="shared" si="16"/>
        <v>-268000</v>
      </c>
      <c r="X87" s="59"/>
      <c r="Y87" s="59">
        <f>W87+G87</f>
        <v>-18000</v>
      </c>
      <c r="Z87" s="61"/>
      <c r="AA87" s="61"/>
      <c r="AB87" s="63"/>
      <c r="AC87" s="63"/>
      <c r="AD87" s="64"/>
      <c r="AE87" s="63"/>
      <c r="AF87" s="64"/>
      <c r="AG87" s="63"/>
      <c r="AH87" s="64"/>
      <c r="AI87" s="63"/>
      <c r="AJ87" s="64"/>
      <c r="AK87" s="63"/>
      <c r="AL87" s="61"/>
    </row>
    <row r="88" spans="1:43" s="51" customFormat="1" ht="12.75" x14ac:dyDescent="0.2">
      <c r="B88" s="52"/>
      <c r="C88" s="53"/>
      <c r="D88" s="54"/>
      <c r="E88" s="53"/>
      <c r="F88" s="53"/>
      <c r="G88" s="53"/>
      <c r="H88" s="53"/>
      <c r="I88" s="53"/>
      <c r="J88" s="66">
        <v>-216805.75</v>
      </c>
      <c r="K88" s="66">
        <v>-6658</v>
      </c>
      <c r="L88" s="66">
        <v>-6047</v>
      </c>
      <c r="M88" s="66">
        <v>-6805</v>
      </c>
      <c r="N88" s="66">
        <v>-8850</v>
      </c>
      <c r="O88" s="66">
        <v>-7755</v>
      </c>
      <c r="P88" s="66">
        <v>-5506.5</v>
      </c>
      <c r="Q88" s="66">
        <v>-9385</v>
      </c>
      <c r="R88" s="66">
        <v>-8134</v>
      </c>
      <c r="S88" s="66">
        <v>-7159.5</v>
      </c>
      <c r="T88" s="66">
        <v>-10154.25</v>
      </c>
      <c r="U88" s="66">
        <v>-7386</v>
      </c>
      <c r="V88" s="66"/>
      <c r="W88" s="67">
        <f t="shared" si="16"/>
        <v>-300646</v>
      </c>
      <c r="X88" s="67"/>
      <c r="Y88" s="67"/>
      <c r="Z88" s="61"/>
      <c r="AA88" s="61"/>
      <c r="AB88" s="68"/>
      <c r="AC88" s="63"/>
      <c r="AD88" s="69"/>
      <c r="AE88" s="63"/>
      <c r="AF88" s="69"/>
      <c r="AG88" s="63"/>
      <c r="AH88" s="69"/>
      <c r="AI88" s="63"/>
      <c r="AJ88" s="69"/>
      <c r="AK88" s="63"/>
    </row>
    <row r="89" spans="1:43" s="51" customFormat="1" ht="12.75" x14ac:dyDescent="0.2">
      <c r="B89" s="52" t="s">
        <v>57</v>
      </c>
      <c r="C89" s="53">
        <v>1</v>
      </c>
      <c r="D89" s="54">
        <v>50000</v>
      </c>
      <c r="E89" s="53">
        <v>50000</v>
      </c>
      <c r="F89" s="55">
        <f>D89*C89</f>
        <v>50000</v>
      </c>
      <c r="G89" s="55">
        <v>50000</v>
      </c>
      <c r="H89" s="55">
        <v>5000</v>
      </c>
      <c r="I89" s="56">
        <f>F89/$F$103</f>
        <v>1.502180008694017E-3</v>
      </c>
      <c r="J89" s="57">
        <v>-10000</v>
      </c>
      <c r="K89" s="57"/>
      <c r="L89" s="57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9">
        <f t="shared" si="16"/>
        <v>-10000</v>
      </c>
      <c r="X89" s="59"/>
      <c r="Y89" s="59">
        <f>W89+G89</f>
        <v>40000</v>
      </c>
      <c r="Z89" s="61"/>
      <c r="AA89" s="61"/>
      <c r="AB89" s="63"/>
      <c r="AC89" s="63"/>
      <c r="AD89" s="64"/>
      <c r="AE89" s="63"/>
      <c r="AF89" s="64"/>
      <c r="AG89" s="63"/>
      <c r="AH89" s="64"/>
      <c r="AI89" s="63"/>
      <c r="AJ89" s="64"/>
      <c r="AK89" s="63"/>
      <c r="AL89" s="61"/>
    </row>
    <row r="90" spans="1:43" s="51" customFormat="1" ht="12.75" x14ac:dyDescent="0.2">
      <c r="B90" s="52"/>
      <c r="C90" s="53"/>
      <c r="D90" s="54"/>
      <c r="E90" s="65"/>
      <c r="F90" s="53"/>
      <c r="G90" s="53"/>
      <c r="H90" s="53"/>
      <c r="I90" s="53"/>
      <c r="J90" s="66">
        <v>-3298</v>
      </c>
      <c r="K90" s="66"/>
      <c r="L90" s="66"/>
      <c r="M90" s="66"/>
      <c r="N90" s="66"/>
      <c r="O90" s="66"/>
      <c r="P90" s="66"/>
      <c r="Q90" s="66"/>
      <c r="R90" s="66"/>
      <c r="S90" s="66">
        <v>0</v>
      </c>
      <c r="T90" s="66"/>
      <c r="U90" s="66">
        <v>0</v>
      </c>
      <c r="V90" s="66"/>
      <c r="W90" s="67">
        <f t="shared" si="16"/>
        <v>-3298</v>
      </c>
      <c r="X90" s="59"/>
      <c r="Y90" s="59"/>
      <c r="Z90" s="61"/>
      <c r="AA90" s="61"/>
      <c r="AB90" s="68"/>
      <c r="AC90" s="63"/>
      <c r="AD90" s="69"/>
      <c r="AE90" s="63"/>
      <c r="AF90" s="69"/>
      <c r="AG90" s="63"/>
      <c r="AH90" s="69"/>
      <c r="AI90" s="63"/>
      <c r="AJ90" s="69"/>
      <c r="AK90" s="63"/>
    </row>
    <row r="91" spans="1:43" s="51" customFormat="1" ht="12.75" x14ac:dyDescent="0.2">
      <c r="B91" s="52" t="s">
        <v>58</v>
      </c>
      <c r="C91" s="53">
        <v>1</v>
      </c>
      <c r="D91" s="54">
        <v>50000</v>
      </c>
      <c r="E91" s="53">
        <v>50000</v>
      </c>
      <c r="F91" s="55">
        <v>191000</v>
      </c>
      <c r="G91" s="55">
        <v>250000</v>
      </c>
      <c r="H91" s="55">
        <v>305000</v>
      </c>
      <c r="I91" s="56">
        <f>F91/$F$103</f>
        <v>5.7383276332111446E-3</v>
      </c>
      <c r="J91" s="58">
        <v>-191000</v>
      </c>
      <c r="K91" s="57">
        <v>-5000</v>
      </c>
      <c r="L91" s="57">
        <v>-5000</v>
      </c>
      <c r="M91" s="57">
        <v>-5000</v>
      </c>
      <c r="N91" s="58">
        <v>-5000</v>
      </c>
      <c r="O91" s="58">
        <v>-5000</v>
      </c>
      <c r="P91" s="58">
        <v>-5000</v>
      </c>
      <c r="Q91" s="58">
        <v>-5000</v>
      </c>
      <c r="R91" s="58">
        <v>-5000</v>
      </c>
      <c r="S91" s="58">
        <v>-5000</v>
      </c>
      <c r="T91" s="58">
        <v>-5000</v>
      </c>
      <c r="U91" s="58">
        <v>-5000</v>
      </c>
      <c r="V91" s="58"/>
      <c r="W91" s="59">
        <f t="shared" si="16"/>
        <v>-246000</v>
      </c>
      <c r="X91" s="59"/>
      <c r="Y91" s="59">
        <f>W91+G91</f>
        <v>4000</v>
      </c>
      <c r="Z91" s="61"/>
      <c r="AA91" s="61"/>
      <c r="AB91" s="63"/>
      <c r="AC91" s="63"/>
      <c r="AD91" s="64"/>
      <c r="AE91" s="63"/>
      <c r="AF91" s="64"/>
      <c r="AG91" s="63"/>
      <c r="AH91" s="64"/>
      <c r="AI91" s="63"/>
      <c r="AJ91" s="64"/>
      <c r="AK91" s="63"/>
      <c r="AL91" s="61"/>
    </row>
    <row r="92" spans="1:43" s="51" customFormat="1" ht="12.75" x14ac:dyDescent="0.2">
      <c r="B92" s="52"/>
      <c r="C92" s="53"/>
      <c r="D92" s="54"/>
      <c r="E92" s="53"/>
      <c r="F92" s="53"/>
      <c r="G92" s="53"/>
      <c r="H92" s="53"/>
      <c r="I92" s="53"/>
      <c r="J92" s="66">
        <v>-197468</v>
      </c>
      <c r="K92" s="66">
        <v>-23720</v>
      </c>
      <c r="L92" s="66">
        <v>-4540.37</v>
      </c>
      <c r="M92" s="66">
        <v>-21745</v>
      </c>
      <c r="N92" s="66">
        <v>-7498</v>
      </c>
      <c r="O92" s="66">
        <v>-12391</v>
      </c>
      <c r="P92" s="66">
        <v>-1701</v>
      </c>
      <c r="Q92" s="66">
        <v>-11853</v>
      </c>
      <c r="R92" s="66">
        <v>-7502.25</v>
      </c>
      <c r="S92" s="66">
        <v>-4535.5</v>
      </c>
      <c r="T92" s="66">
        <v>-3127</v>
      </c>
      <c r="U92" s="66">
        <v>-9859</v>
      </c>
      <c r="V92" s="66"/>
      <c r="W92" s="67">
        <f t="shared" si="16"/>
        <v>-305940.12</v>
      </c>
      <c r="X92" s="59"/>
      <c r="Y92" s="59"/>
      <c r="Z92" s="61"/>
      <c r="AA92" s="61"/>
      <c r="AB92" s="68"/>
      <c r="AC92" s="63"/>
      <c r="AD92" s="69"/>
      <c r="AE92" s="63"/>
      <c r="AF92" s="69"/>
      <c r="AG92" s="63"/>
      <c r="AH92" s="69"/>
      <c r="AI92" s="63"/>
      <c r="AJ92" s="69"/>
      <c r="AK92" s="63"/>
    </row>
    <row r="93" spans="1:43" s="51" customFormat="1" ht="12.75" x14ac:dyDescent="0.2">
      <c r="B93" s="52" t="s">
        <v>59</v>
      </c>
      <c r="C93" s="53"/>
      <c r="D93" s="54">
        <v>0</v>
      </c>
      <c r="E93" s="53">
        <v>0</v>
      </c>
      <c r="F93" s="55">
        <v>1200000</v>
      </c>
      <c r="G93" s="55">
        <v>1200000</v>
      </c>
      <c r="H93" s="55">
        <v>400000</v>
      </c>
      <c r="I93" s="56">
        <f>F93/$F$103</f>
        <v>3.605232020865641E-2</v>
      </c>
      <c r="J93" s="57">
        <v>-600000</v>
      </c>
      <c r="K93" s="57"/>
      <c r="L93" s="57"/>
      <c r="M93" s="58"/>
      <c r="N93" s="58">
        <v>0</v>
      </c>
      <c r="O93" s="58">
        <v>0</v>
      </c>
      <c r="P93" s="58">
        <v>0</v>
      </c>
      <c r="Q93" s="58"/>
      <c r="R93" s="58"/>
      <c r="S93" s="58">
        <v>-600000</v>
      </c>
      <c r="T93" s="58"/>
      <c r="U93" s="58"/>
      <c r="V93" s="58"/>
      <c r="W93" s="59">
        <f t="shared" si="16"/>
        <v>-1200000</v>
      </c>
      <c r="X93" s="59"/>
      <c r="Y93" s="59">
        <f>W93+G93</f>
        <v>0</v>
      </c>
      <c r="Z93" s="61"/>
      <c r="AA93" s="61"/>
      <c r="AB93" s="63"/>
      <c r="AC93" s="63"/>
      <c r="AD93" s="64"/>
      <c r="AE93" s="63"/>
      <c r="AF93" s="64"/>
      <c r="AG93" s="63"/>
      <c r="AH93" s="64"/>
      <c r="AI93" s="63"/>
      <c r="AJ93" s="64"/>
      <c r="AK93" s="63"/>
      <c r="AL93" s="61"/>
    </row>
    <row r="94" spans="1:43" s="51" customFormat="1" ht="12.75" x14ac:dyDescent="0.2">
      <c r="B94" s="52"/>
      <c r="C94" s="53"/>
      <c r="D94" s="54"/>
      <c r="E94" s="65"/>
      <c r="F94" s="53"/>
      <c r="G94" s="53"/>
      <c r="H94" s="53"/>
      <c r="I94" s="53"/>
      <c r="J94" s="66">
        <v>0</v>
      </c>
      <c r="K94" s="66"/>
      <c r="L94" s="66"/>
      <c r="M94" s="66"/>
      <c r="N94" s="66"/>
      <c r="O94" s="66"/>
      <c r="P94" s="66"/>
      <c r="Q94" s="66"/>
      <c r="R94" s="66"/>
      <c r="S94" s="66">
        <v>0</v>
      </c>
      <c r="T94" s="66">
        <v>0</v>
      </c>
      <c r="U94" s="66"/>
      <c r="V94" s="66"/>
      <c r="W94" s="67">
        <f t="shared" si="16"/>
        <v>0</v>
      </c>
      <c r="X94" s="59"/>
      <c r="Y94" s="59"/>
      <c r="Z94" s="61"/>
      <c r="AA94" s="61"/>
      <c r="AB94" s="68"/>
      <c r="AC94" s="63"/>
      <c r="AD94" s="69"/>
      <c r="AE94" s="63"/>
      <c r="AF94" s="69"/>
      <c r="AG94" s="63"/>
      <c r="AH94" s="69"/>
      <c r="AI94" s="63"/>
      <c r="AJ94" s="69"/>
      <c r="AK94" s="63"/>
    </row>
    <row r="95" spans="1:43" s="51" customFormat="1" ht="12.75" x14ac:dyDescent="0.2">
      <c r="B95" s="52" t="s">
        <v>60</v>
      </c>
      <c r="C95" s="53"/>
      <c r="D95" s="54">
        <v>0</v>
      </c>
      <c r="E95" s="53">
        <v>0</v>
      </c>
      <c r="F95" s="55">
        <v>950000</v>
      </c>
      <c r="G95" s="55">
        <v>0</v>
      </c>
      <c r="H95" s="55">
        <v>0</v>
      </c>
      <c r="I95" s="56">
        <f>F95/$F$103</f>
        <v>2.8541420165186324E-2</v>
      </c>
      <c r="J95" s="58">
        <v>0</v>
      </c>
      <c r="K95" s="57"/>
      <c r="L95" s="57"/>
      <c r="M95" s="57"/>
      <c r="N95" s="58"/>
      <c r="O95" s="58"/>
      <c r="P95" s="58"/>
      <c r="Q95" s="58"/>
      <c r="R95" s="58"/>
      <c r="S95" s="58"/>
      <c r="T95" s="58"/>
      <c r="U95" s="58"/>
      <c r="V95" s="58"/>
      <c r="W95" s="59">
        <f>SUM(K95:V95)+J96</f>
        <v>0</v>
      </c>
      <c r="X95" s="59"/>
      <c r="Y95" s="59" t="s">
        <v>61</v>
      </c>
      <c r="Z95" s="61"/>
      <c r="AA95" s="61"/>
      <c r="AB95" s="63"/>
      <c r="AC95" s="63"/>
      <c r="AD95" s="64"/>
      <c r="AE95" s="63"/>
      <c r="AF95" s="64"/>
      <c r="AG95" s="63"/>
      <c r="AH95" s="64"/>
      <c r="AI95" s="63"/>
      <c r="AJ95" s="64"/>
      <c r="AK95" s="63"/>
      <c r="AL95" s="61"/>
    </row>
    <row r="96" spans="1:43" s="51" customFormat="1" ht="12.75" x14ac:dyDescent="0.2">
      <c r="B96" s="52"/>
      <c r="C96" s="53"/>
      <c r="D96" s="54"/>
      <c r="E96" s="53"/>
      <c r="F96" s="53"/>
      <c r="G96" s="53"/>
      <c r="H96" s="53"/>
      <c r="I96" s="53"/>
      <c r="J96" s="66">
        <v>0</v>
      </c>
      <c r="K96" s="66"/>
      <c r="L96" s="66"/>
      <c r="M96" s="66"/>
      <c r="N96" s="66"/>
      <c r="O96" s="66"/>
      <c r="P96" s="66"/>
      <c r="Q96" s="66"/>
      <c r="R96" s="66"/>
      <c r="S96" s="66">
        <v>0</v>
      </c>
      <c r="T96" s="66">
        <v>0</v>
      </c>
      <c r="U96" s="66"/>
      <c r="V96" s="66"/>
      <c r="W96" s="67">
        <f>SUM(J96:V96)</f>
        <v>0</v>
      </c>
      <c r="X96" s="67"/>
      <c r="Y96" s="67"/>
      <c r="Z96" s="61"/>
      <c r="AA96" s="61"/>
      <c r="AB96" s="68"/>
      <c r="AC96" s="63"/>
      <c r="AD96" s="69"/>
      <c r="AE96" s="63"/>
      <c r="AF96" s="69"/>
      <c r="AG96" s="63"/>
      <c r="AH96" s="69"/>
      <c r="AI96" s="63"/>
      <c r="AJ96" s="69"/>
      <c r="AK96" s="63"/>
    </row>
    <row r="97" spans="1:43" s="101" customFormat="1" ht="12.75" x14ac:dyDescent="0.2">
      <c r="A97" s="87"/>
      <c r="B97" s="88" t="s">
        <v>25</v>
      </c>
      <c r="C97" s="89"/>
      <c r="D97" s="90"/>
      <c r="E97" s="89">
        <f>SUM(E85:E96)</f>
        <v>400000</v>
      </c>
      <c r="F97" s="89">
        <f>SUM(F85:F96)</f>
        <v>2961000</v>
      </c>
      <c r="G97" s="89">
        <f>SUM(G85:G96)</f>
        <v>2070000</v>
      </c>
      <c r="H97" s="89">
        <f>SUM(H85:H96)</f>
        <v>1453000</v>
      </c>
      <c r="I97" s="91">
        <f>F97/$F$103</f>
        <v>8.895910011485969E-2</v>
      </c>
      <c r="J97" s="92">
        <f t="shared" ref="J97:V98" si="17">J85+J87+J89+J91+J93+J95</f>
        <v>-1341000</v>
      </c>
      <c r="K97" s="92">
        <f t="shared" si="17"/>
        <v>-11163.198333333334</v>
      </c>
      <c r="L97" s="92">
        <f t="shared" si="17"/>
        <v>-21163.198333333334</v>
      </c>
      <c r="M97" s="92">
        <f t="shared" si="17"/>
        <v>-21163.198333333334</v>
      </c>
      <c r="N97" s="92">
        <f t="shared" si="17"/>
        <v>-21163.198333333334</v>
      </c>
      <c r="O97" s="92">
        <f t="shared" si="17"/>
        <v>-21163.198333333334</v>
      </c>
      <c r="P97" s="92">
        <f t="shared" si="17"/>
        <v>-21163.198333333334</v>
      </c>
      <c r="Q97" s="92">
        <f t="shared" si="17"/>
        <v>-21163.198333333334</v>
      </c>
      <c r="R97" s="92">
        <f t="shared" si="17"/>
        <v>-21163.198333333334</v>
      </c>
      <c r="S97" s="92">
        <f t="shared" si="17"/>
        <v>-615163.19833333336</v>
      </c>
      <c r="T97" s="92">
        <f t="shared" si="17"/>
        <v>-15163.198333333334</v>
      </c>
      <c r="U97" s="92">
        <f t="shared" si="17"/>
        <v>-15163.198333333334</v>
      </c>
      <c r="V97" s="93">
        <f t="shared" si="17"/>
        <v>-10163.198333333334</v>
      </c>
      <c r="W97" s="92">
        <f>SUM(J97:V97)</f>
        <v>-2155958.379999999</v>
      </c>
      <c r="X97" s="92" t="s">
        <v>21</v>
      </c>
      <c r="Y97" s="92">
        <f>W97+G97</f>
        <v>-85958.379999998957</v>
      </c>
      <c r="Z97" s="95"/>
      <c r="AA97" s="95"/>
      <c r="AB97" s="96"/>
      <c r="AC97" s="97"/>
      <c r="AD97" s="98"/>
      <c r="AE97" s="96"/>
      <c r="AF97" s="99"/>
      <c r="AG97" s="100"/>
      <c r="AH97" s="98"/>
      <c r="AI97" s="87"/>
      <c r="AJ97" s="98"/>
      <c r="AK97" s="87"/>
      <c r="AM97" s="102"/>
      <c r="AN97" s="102"/>
      <c r="AO97" s="102"/>
      <c r="AP97" s="102"/>
      <c r="AQ97" s="102"/>
    </row>
    <row r="98" spans="1:43" s="101" customFormat="1" ht="12.75" x14ac:dyDescent="0.2">
      <c r="A98" s="87"/>
      <c r="B98" s="88" t="s">
        <v>26</v>
      </c>
      <c r="C98" s="89"/>
      <c r="D98" s="90"/>
      <c r="E98" s="103"/>
      <c r="F98" s="89"/>
      <c r="G98" s="89"/>
      <c r="H98" s="89"/>
      <c r="I98" s="89"/>
      <c r="J98" s="104">
        <f t="shared" si="17"/>
        <v>-736592.56</v>
      </c>
      <c r="K98" s="104">
        <f t="shared" si="17"/>
        <v>-55256.18</v>
      </c>
      <c r="L98" s="104">
        <f t="shared" si="17"/>
        <v>-10887.369999999999</v>
      </c>
      <c r="M98" s="104">
        <f t="shared" si="17"/>
        <v>-45316.9</v>
      </c>
      <c r="N98" s="104">
        <f t="shared" si="17"/>
        <v>-18848</v>
      </c>
      <c r="O98" s="104">
        <f t="shared" si="17"/>
        <v>-66637.7</v>
      </c>
      <c r="P98" s="104">
        <f t="shared" si="17"/>
        <v>-16330.04</v>
      </c>
      <c r="Q98" s="104">
        <f t="shared" si="17"/>
        <v>-21970.76</v>
      </c>
      <c r="R98" s="104">
        <f t="shared" si="17"/>
        <v>-54010.59</v>
      </c>
      <c r="S98" s="104">
        <f t="shared" si="17"/>
        <v>-47214.06</v>
      </c>
      <c r="T98" s="104">
        <f t="shared" si="17"/>
        <v>-13501.25</v>
      </c>
      <c r="U98" s="104">
        <f t="shared" si="17"/>
        <v>-61296.19</v>
      </c>
      <c r="V98" s="105">
        <f t="shared" si="17"/>
        <v>0</v>
      </c>
      <c r="W98" s="92">
        <f>SUM(J98:V98)</f>
        <v>-1147861.6000000001</v>
      </c>
      <c r="X98" s="104" t="s">
        <v>22</v>
      </c>
      <c r="Y98" s="104"/>
      <c r="Z98" s="75"/>
      <c r="AA98" s="106"/>
      <c r="AB98" s="95"/>
      <c r="AC98" s="87"/>
      <c r="AD98" s="87"/>
      <c r="AE98" s="95"/>
      <c r="AF98" s="99"/>
      <c r="AG98" s="95"/>
      <c r="AH98" s="87"/>
      <c r="AI98" s="87"/>
      <c r="AJ98" s="87"/>
      <c r="AK98" s="87"/>
      <c r="AL98" s="87"/>
      <c r="AM98" s="102"/>
      <c r="AN98" s="102"/>
      <c r="AO98" s="102"/>
      <c r="AP98" s="102"/>
      <c r="AQ98" s="102"/>
    </row>
    <row r="99" spans="1:43" s="117" customFormat="1" x14ac:dyDescent="0.3">
      <c r="A99" s="41"/>
      <c r="B99" s="107" t="s">
        <v>27</v>
      </c>
      <c r="C99" s="108"/>
      <c r="D99" s="109"/>
      <c r="E99" s="108">
        <f t="shared" ref="E99:J99" si="18">E97</f>
        <v>400000</v>
      </c>
      <c r="F99" s="108">
        <f t="shared" si="18"/>
        <v>2961000</v>
      </c>
      <c r="G99" s="108">
        <f t="shared" si="18"/>
        <v>2070000</v>
      </c>
      <c r="H99" s="108">
        <f t="shared" si="18"/>
        <v>1453000</v>
      </c>
      <c r="I99" s="110">
        <f t="shared" si="18"/>
        <v>8.895910011485969E-2</v>
      </c>
      <c r="J99" s="111">
        <f t="shared" si="18"/>
        <v>-1341000</v>
      </c>
      <c r="K99" s="111">
        <f t="shared" ref="K99:V100" si="19">K97+J99</f>
        <v>-1352163.1983333332</v>
      </c>
      <c r="L99" s="111">
        <f t="shared" si="19"/>
        <v>-1373326.3966666665</v>
      </c>
      <c r="M99" s="111">
        <f t="shared" si="19"/>
        <v>-1394489.5949999997</v>
      </c>
      <c r="N99" s="111">
        <f t="shared" si="19"/>
        <v>-1415652.793333333</v>
      </c>
      <c r="O99" s="111">
        <f t="shared" si="19"/>
        <v>-1436815.9916666662</v>
      </c>
      <c r="P99" s="111">
        <f t="shared" si="19"/>
        <v>-1457979.1899999995</v>
      </c>
      <c r="Q99" s="111">
        <f t="shared" si="19"/>
        <v>-1479142.3883333327</v>
      </c>
      <c r="R99" s="111">
        <f t="shared" si="19"/>
        <v>-1500305.586666666</v>
      </c>
      <c r="S99" s="111">
        <f t="shared" si="19"/>
        <v>-2115468.7849999992</v>
      </c>
      <c r="T99" s="111">
        <f t="shared" si="19"/>
        <v>-2130631.9833333325</v>
      </c>
      <c r="U99" s="111">
        <f t="shared" si="19"/>
        <v>-2145795.1816666657</v>
      </c>
      <c r="V99" s="112">
        <f t="shared" si="19"/>
        <v>-2155958.379999999</v>
      </c>
      <c r="W99" s="111">
        <f>V99</f>
        <v>-2155958.379999999</v>
      </c>
      <c r="X99" s="111" t="s">
        <v>21</v>
      </c>
      <c r="Y99" s="111">
        <f>W99-W100</f>
        <v>-1008096.7799999989</v>
      </c>
      <c r="Z99" s="114"/>
      <c r="AA99" s="114"/>
      <c r="AB99" s="114"/>
      <c r="AC99" s="114"/>
      <c r="AD99" s="114"/>
      <c r="AE99" s="114"/>
      <c r="AF99" s="41"/>
      <c r="AG99" s="41"/>
      <c r="AH99" s="41"/>
      <c r="AI99" s="41"/>
      <c r="AJ99" s="41"/>
      <c r="AK99" s="115"/>
      <c r="AL99" s="41"/>
      <c r="AM99" s="116"/>
      <c r="AN99" s="116"/>
      <c r="AO99" s="116"/>
      <c r="AP99" s="116"/>
      <c r="AQ99" s="116"/>
    </row>
    <row r="100" spans="1:43" s="117" customFormat="1" ht="17.25" thickBot="1" x14ac:dyDescent="0.35">
      <c r="A100" s="41"/>
      <c r="B100" s="118" t="s">
        <v>28</v>
      </c>
      <c r="C100" s="119"/>
      <c r="D100" s="120"/>
      <c r="E100" s="121"/>
      <c r="F100" s="119"/>
      <c r="G100" s="119"/>
      <c r="H100" s="119"/>
      <c r="I100" s="119"/>
      <c r="J100" s="122">
        <f>J98</f>
        <v>-736592.56</v>
      </c>
      <c r="K100" s="122">
        <f t="shared" si="19"/>
        <v>-791848.74000000011</v>
      </c>
      <c r="L100" s="122">
        <f t="shared" si="19"/>
        <v>-802736.1100000001</v>
      </c>
      <c r="M100" s="122">
        <f t="shared" si="19"/>
        <v>-848053.01000000013</v>
      </c>
      <c r="N100" s="122">
        <f t="shared" si="19"/>
        <v>-866901.01000000013</v>
      </c>
      <c r="O100" s="122">
        <f t="shared" si="19"/>
        <v>-933538.71000000008</v>
      </c>
      <c r="P100" s="122">
        <f t="shared" si="19"/>
        <v>-949868.75000000012</v>
      </c>
      <c r="Q100" s="122">
        <f t="shared" si="19"/>
        <v>-971839.51000000013</v>
      </c>
      <c r="R100" s="122">
        <f t="shared" si="19"/>
        <v>-1025850.1000000001</v>
      </c>
      <c r="S100" s="122">
        <f t="shared" si="19"/>
        <v>-1073064.1600000001</v>
      </c>
      <c r="T100" s="122">
        <f t="shared" si="19"/>
        <v>-1086565.4100000001</v>
      </c>
      <c r="U100" s="122">
        <f t="shared" si="19"/>
        <v>-1147861.6000000001</v>
      </c>
      <c r="V100" s="123">
        <f t="shared" si="19"/>
        <v>-1147861.6000000001</v>
      </c>
      <c r="W100" s="124">
        <f>V100</f>
        <v>-1147861.6000000001</v>
      </c>
      <c r="X100" s="122" t="s">
        <v>22</v>
      </c>
      <c r="Y100" s="122"/>
      <c r="Z100" s="114"/>
      <c r="AA100" s="48"/>
      <c r="AB100" s="114"/>
      <c r="AC100" s="126"/>
      <c r="AD100" s="126"/>
      <c r="AE100" s="114"/>
      <c r="AF100" s="114"/>
      <c r="AG100" s="114"/>
      <c r="AH100" s="41"/>
      <c r="AI100" s="41"/>
      <c r="AJ100" s="41"/>
      <c r="AK100" s="41"/>
      <c r="AL100" s="41"/>
      <c r="AM100" s="116"/>
      <c r="AN100" s="116"/>
      <c r="AO100" s="116"/>
      <c r="AP100" s="116"/>
      <c r="AQ100" s="116"/>
    </row>
    <row r="101" spans="1:43" s="101" customFormat="1" ht="13.5" thickBot="1" x14ac:dyDescent="0.25">
      <c r="A101" s="87"/>
      <c r="B101" s="130"/>
      <c r="C101" s="131"/>
      <c r="D101" s="132"/>
      <c r="E101" s="131"/>
      <c r="F101" s="131"/>
      <c r="G101" s="131"/>
      <c r="H101" s="131"/>
      <c r="I101" s="133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95"/>
      <c r="AA101" s="95"/>
      <c r="AB101" s="96"/>
      <c r="AC101" s="97"/>
      <c r="AD101" s="98"/>
      <c r="AE101" s="96"/>
      <c r="AF101" s="99"/>
      <c r="AG101" s="100"/>
      <c r="AH101" s="98"/>
      <c r="AI101" s="87"/>
      <c r="AJ101" s="98"/>
      <c r="AK101" s="87"/>
      <c r="AM101" s="102"/>
      <c r="AN101" s="102"/>
      <c r="AO101" s="102"/>
      <c r="AP101" s="102"/>
      <c r="AQ101" s="102"/>
    </row>
    <row r="102" spans="1:43" s="41" customFormat="1" x14ac:dyDescent="0.3">
      <c r="B102" s="42" t="s">
        <v>62</v>
      </c>
      <c r="C102" s="127"/>
      <c r="D102" s="128"/>
      <c r="E102" s="128"/>
      <c r="F102" s="128"/>
      <c r="G102" s="127"/>
      <c r="H102" s="127"/>
      <c r="I102" s="128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48"/>
      <c r="AA102" s="48"/>
      <c r="AB102" s="49"/>
      <c r="AC102" s="49"/>
      <c r="AD102" s="50"/>
      <c r="AE102" s="49"/>
      <c r="AF102" s="50"/>
      <c r="AG102" s="49"/>
      <c r="AH102" s="50"/>
      <c r="AI102" s="49"/>
      <c r="AJ102" s="50"/>
      <c r="AK102" s="49"/>
    </row>
    <row r="103" spans="1:43" s="101" customFormat="1" ht="12.75" x14ac:dyDescent="0.2">
      <c r="A103" s="87"/>
      <c r="B103" s="88" t="s">
        <v>25</v>
      </c>
      <c r="C103" s="89"/>
      <c r="D103" s="90"/>
      <c r="E103" s="89">
        <f>E17+E43+E69+E79+E97</f>
        <v>9962125</v>
      </c>
      <c r="F103" s="89">
        <f>F17+F43+F69+F79+F97</f>
        <v>33284959</v>
      </c>
      <c r="G103" s="89">
        <f>G17+G43+G69+G79+G97</f>
        <v>34342464</v>
      </c>
      <c r="H103" s="89">
        <f>H17+H43+H69+H79+H97</f>
        <v>33306177</v>
      </c>
      <c r="I103" s="91">
        <f>F103/$F$103</f>
        <v>1</v>
      </c>
      <c r="J103" s="92">
        <f t="shared" ref="J103:V104" si="20">J17+J43+J69+J79+J97</f>
        <v>-12691897.7095</v>
      </c>
      <c r="K103" s="92">
        <f t="shared" si="20"/>
        <v>-1717599.8356459676</v>
      </c>
      <c r="L103" s="92">
        <f t="shared" si="20"/>
        <v>-1651255.1610592622</v>
      </c>
      <c r="M103" s="92">
        <f t="shared" si="20"/>
        <v>-1823649.4933229438</v>
      </c>
      <c r="N103" s="92">
        <f t="shared" si="20"/>
        <v>-1675216.576992098</v>
      </c>
      <c r="O103" s="92">
        <f t="shared" si="20"/>
        <v>-1666549.1705700418</v>
      </c>
      <c r="P103" s="92">
        <f t="shared" si="20"/>
        <v>-1649068.3409033751</v>
      </c>
      <c r="Q103" s="92">
        <f t="shared" si="20"/>
        <v>-1654068.3409033751</v>
      </c>
      <c r="R103" s="92">
        <f t="shared" si="20"/>
        <v>-2330054.2550105914</v>
      </c>
      <c r="S103" s="92">
        <f t="shared" si="20"/>
        <v>-2111645.8350105914</v>
      </c>
      <c r="T103" s="92">
        <f t="shared" si="20"/>
        <v>-1449914.7273833333</v>
      </c>
      <c r="U103" s="92">
        <f t="shared" si="20"/>
        <v>-202163.19833333333</v>
      </c>
      <c r="V103" s="93">
        <f t="shared" si="20"/>
        <v>-42163.198333333334</v>
      </c>
      <c r="W103" s="92">
        <f>SUM(J103:V103)</f>
        <v>-30665245.842968248</v>
      </c>
      <c r="X103" s="92" t="s">
        <v>21</v>
      </c>
      <c r="Y103" s="92"/>
      <c r="Z103" s="95"/>
      <c r="AA103" s="95"/>
      <c r="AB103" s="96"/>
      <c r="AC103" s="97"/>
      <c r="AD103" s="98"/>
      <c r="AE103" s="96"/>
      <c r="AF103" s="99"/>
      <c r="AG103" s="100"/>
      <c r="AH103" s="98"/>
      <c r="AI103" s="87"/>
      <c r="AJ103" s="98"/>
      <c r="AK103" s="87"/>
      <c r="AM103" s="102"/>
      <c r="AN103" s="102"/>
      <c r="AO103" s="102"/>
      <c r="AP103" s="102"/>
      <c r="AQ103" s="102"/>
    </row>
    <row r="104" spans="1:43" s="101" customFormat="1" ht="12.75" x14ac:dyDescent="0.2">
      <c r="A104" s="87"/>
      <c r="B104" s="88" t="s">
        <v>26</v>
      </c>
      <c r="C104" s="89"/>
      <c r="D104" s="90"/>
      <c r="E104" s="103">
        <f>AC3-E103</f>
        <v>-9962125</v>
      </c>
      <c r="F104" s="89">
        <f>AC3-F103</f>
        <v>-33284959</v>
      </c>
      <c r="G104" s="89">
        <f>AE4-G103</f>
        <v>-34342464</v>
      </c>
      <c r="H104" s="89">
        <f>AE4-H103</f>
        <v>-33306177</v>
      </c>
      <c r="I104" s="89"/>
      <c r="J104" s="104">
        <f t="shared" si="20"/>
        <v>-14476821.664200002</v>
      </c>
      <c r="K104" s="104">
        <f t="shared" si="20"/>
        <v>-464758.14999999997</v>
      </c>
      <c r="L104" s="104">
        <f t="shared" si="20"/>
        <v>-636066.36399999994</v>
      </c>
      <c r="M104" s="104">
        <f t="shared" si="20"/>
        <v>-227982.19999999998</v>
      </c>
      <c r="N104" s="104">
        <f t="shared" si="20"/>
        <v>-1002543.7</v>
      </c>
      <c r="O104" s="104">
        <f t="shared" si="20"/>
        <v>-2079652</v>
      </c>
      <c r="P104" s="104">
        <f t="shared" si="20"/>
        <v>-1338133.1099999999</v>
      </c>
      <c r="Q104" s="104">
        <f t="shared" si="20"/>
        <v>-466468.93</v>
      </c>
      <c r="R104" s="104">
        <f t="shared" si="20"/>
        <v>-741229.79999999993</v>
      </c>
      <c r="S104" s="104">
        <f t="shared" si="20"/>
        <v>-982193.99</v>
      </c>
      <c r="T104" s="104">
        <f t="shared" si="20"/>
        <v>-3339083.56</v>
      </c>
      <c r="U104" s="104">
        <f t="shared" si="20"/>
        <v>-3456805.66</v>
      </c>
      <c r="V104" s="105">
        <f t="shared" si="20"/>
        <v>0</v>
      </c>
      <c r="W104" s="92">
        <f>SUM(J104:V104)</f>
        <v>-29211739.128199998</v>
      </c>
      <c r="X104" s="104" t="s">
        <v>22</v>
      </c>
      <c r="Y104" s="104"/>
      <c r="Z104" s="75"/>
      <c r="AA104" s="106"/>
      <c r="AB104" s="95"/>
      <c r="AC104" s="87"/>
      <c r="AD104" s="87"/>
      <c r="AE104" s="95"/>
      <c r="AF104" s="99"/>
      <c r="AG104" s="95"/>
      <c r="AH104" s="87"/>
      <c r="AI104" s="87"/>
      <c r="AJ104" s="87"/>
      <c r="AK104" s="87"/>
      <c r="AL104" s="87"/>
      <c r="AM104" s="102"/>
      <c r="AN104" s="102"/>
      <c r="AO104" s="102"/>
      <c r="AP104" s="102"/>
      <c r="AQ104" s="102"/>
    </row>
    <row r="105" spans="1:43" s="117" customFormat="1" x14ac:dyDescent="0.3">
      <c r="A105" s="41"/>
      <c r="B105" s="107" t="s">
        <v>63</v>
      </c>
      <c r="C105" s="108"/>
      <c r="D105" s="109"/>
      <c r="E105" s="108"/>
      <c r="F105" s="108"/>
      <c r="G105" s="108"/>
      <c r="H105" s="108"/>
      <c r="I105" s="110"/>
      <c r="J105" s="111">
        <f>J19+J45+J71+J81+J99</f>
        <v>-12691897.7095</v>
      </c>
      <c r="K105" s="111">
        <f>K103+J105</f>
        <v>-14409497.545145968</v>
      </c>
      <c r="L105" s="111">
        <f t="shared" ref="L105:V105" si="21">K105+L103</f>
        <v>-16060752.70620523</v>
      </c>
      <c r="M105" s="111">
        <f t="shared" si="21"/>
        <v>-17884402.199528173</v>
      </c>
      <c r="N105" s="111">
        <f t="shared" si="21"/>
        <v>-19559618.776520271</v>
      </c>
      <c r="O105" s="111">
        <f t="shared" si="21"/>
        <v>-21226167.947090313</v>
      </c>
      <c r="P105" s="111">
        <f t="shared" si="21"/>
        <v>-22875236.287993688</v>
      </c>
      <c r="Q105" s="111">
        <f t="shared" si="21"/>
        <v>-24529304.628897063</v>
      </c>
      <c r="R105" s="111">
        <f t="shared" si="21"/>
        <v>-26859358.883907653</v>
      </c>
      <c r="S105" s="111">
        <f t="shared" si="21"/>
        <v>-28971004.718918245</v>
      </c>
      <c r="T105" s="111">
        <f t="shared" si="21"/>
        <v>-30420919.446301579</v>
      </c>
      <c r="U105" s="111">
        <f t="shared" si="21"/>
        <v>-30623082.644634914</v>
      </c>
      <c r="V105" s="112">
        <f t="shared" si="21"/>
        <v>-30665245.842968248</v>
      </c>
      <c r="W105" s="111">
        <f>V105</f>
        <v>-30665245.842968248</v>
      </c>
      <c r="X105" s="111" t="s">
        <v>21</v>
      </c>
      <c r="Y105" s="111">
        <f>W105-W106</f>
        <v>-1453506.7147682495</v>
      </c>
      <c r="Z105" s="114"/>
      <c r="AA105" s="114"/>
      <c r="AB105" s="114"/>
      <c r="AC105" s="114"/>
      <c r="AD105" s="114"/>
      <c r="AE105" s="114"/>
      <c r="AF105" s="41"/>
      <c r="AG105" s="41"/>
      <c r="AH105" s="41"/>
      <c r="AI105" s="41"/>
      <c r="AJ105" s="41"/>
      <c r="AK105" s="115"/>
      <c r="AL105" s="41"/>
      <c r="AM105" s="116"/>
      <c r="AN105" s="116"/>
      <c r="AO105" s="116"/>
      <c r="AP105" s="116"/>
      <c r="AQ105" s="116"/>
    </row>
    <row r="106" spans="1:43" s="117" customFormat="1" ht="17.25" thickBot="1" x14ac:dyDescent="0.35">
      <c r="A106" s="41"/>
      <c r="B106" s="107" t="s">
        <v>64</v>
      </c>
      <c r="C106" s="138"/>
      <c r="D106" s="139"/>
      <c r="E106" s="140"/>
      <c r="F106" s="138"/>
      <c r="G106" s="138"/>
      <c r="H106" s="138"/>
      <c r="I106" s="138"/>
      <c r="J106" s="141">
        <f>J20+J46+J72+J82+J100</f>
        <v>-14476821.664200002</v>
      </c>
      <c r="K106" s="141">
        <f>IF(K104=0,0,K104+J106)</f>
        <v>-14941579.814200003</v>
      </c>
      <c r="L106" s="141">
        <f t="shared" ref="L106:V106" si="22">IF(L104=0,0,K106+L104)</f>
        <v>-15577646.178200003</v>
      </c>
      <c r="M106" s="141">
        <f t="shared" si="22"/>
        <v>-15805628.378200002</v>
      </c>
      <c r="N106" s="141">
        <f t="shared" si="22"/>
        <v>-16808172.078200001</v>
      </c>
      <c r="O106" s="141">
        <f t="shared" si="22"/>
        <v>-18887824.078200001</v>
      </c>
      <c r="P106" s="141">
        <f t="shared" si="22"/>
        <v>-20225957.188200001</v>
      </c>
      <c r="Q106" s="141">
        <f t="shared" si="22"/>
        <v>-20692426.1182</v>
      </c>
      <c r="R106" s="141">
        <f t="shared" si="22"/>
        <v>-21433655.918200001</v>
      </c>
      <c r="S106" s="141">
        <f t="shared" si="22"/>
        <v>-22415849.908199999</v>
      </c>
      <c r="T106" s="141">
        <f t="shared" si="22"/>
        <v>-25754933.468199998</v>
      </c>
      <c r="U106" s="141">
        <f t="shared" si="22"/>
        <v>-29211739.128199998</v>
      </c>
      <c r="V106" s="142">
        <f t="shared" si="22"/>
        <v>0</v>
      </c>
      <c r="W106" s="143">
        <f>U106</f>
        <v>-29211739.128199998</v>
      </c>
      <c r="X106" s="141" t="s">
        <v>22</v>
      </c>
      <c r="Y106" s="141"/>
      <c r="Z106" s="114"/>
      <c r="AA106" s="48"/>
      <c r="AB106" s="114"/>
      <c r="AC106" s="126"/>
      <c r="AD106" s="126"/>
      <c r="AE106" s="114"/>
      <c r="AF106" s="114"/>
      <c r="AG106" s="114"/>
      <c r="AH106" s="41"/>
      <c r="AI106" s="41"/>
      <c r="AJ106" s="41"/>
      <c r="AK106" s="41"/>
      <c r="AL106" s="41"/>
      <c r="AM106" s="116"/>
      <c r="AN106" s="116"/>
      <c r="AO106" s="116"/>
      <c r="AP106" s="116"/>
      <c r="AQ106" s="116"/>
    </row>
    <row r="107" spans="1:43" s="154" customFormat="1" x14ac:dyDescent="0.3">
      <c r="A107" s="144"/>
      <c r="B107" s="145"/>
      <c r="C107" s="146"/>
      <c r="D107" s="147"/>
      <c r="E107" s="146"/>
      <c r="F107" s="146"/>
      <c r="G107" s="146"/>
      <c r="H107" s="146"/>
      <c r="I107" s="148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50"/>
      <c r="Z107" s="151"/>
      <c r="AA107" s="151"/>
      <c r="AB107" s="151"/>
      <c r="AC107" s="151"/>
      <c r="AD107" s="151"/>
      <c r="AE107" s="151"/>
      <c r="AF107" s="144"/>
      <c r="AG107" s="144"/>
      <c r="AH107" s="144"/>
      <c r="AI107" s="144"/>
      <c r="AJ107" s="144"/>
      <c r="AK107" s="152"/>
      <c r="AL107" s="144"/>
      <c r="AM107" s="153"/>
      <c r="AN107" s="153"/>
      <c r="AO107" s="153"/>
      <c r="AP107" s="153"/>
      <c r="AQ107" s="153"/>
    </row>
    <row r="108" spans="1:43" s="1" customFormat="1" x14ac:dyDescent="0.3"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</row>
    <row r="109" spans="1:43" s="1" customFormat="1" hidden="1" x14ac:dyDescent="0.3">
      <c r="B109" s="155" t="s">
        <v>65</v>
      </c>
      <c r="C109" s="156"/>
      <c r="D109" s="156"/>
      <c r="E109" s="156"/>
      <c r="F109" s="157"/>
      <c r="G109" s="157"/>
      <c r="H109" s="157"/>
      <c r="I109" s="156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</row>
    <row r="110" spans="1:43" s="1" customFormat="1" hidden="1" x14ac:dyDescent="0.3">
      <c r="B110" s="155" t="s">
        <v>66</v>
      </c>
      <c r="C110" s="156"/>
      <c r="D110" s="156"/>
      <c r="E110" s="156"/>
      <c r="F110" s="157"/>
      <c r="G110" s="157"/>
      <c r="H110" s="157"/>
      <c r="I110" s="156"/>
      <c r="J110" s="158">
        <v>13839459</v>
      </c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</row>
    <row r="111" spans="1:43" s="1" customFormat="1" hidden="1" x14ac:dyDescent="0.3">
      <c r="B111" s="155" t="s">
        <v>67</v>
      </c>
      <c r="C111" s="156"/>
      <c r="D111" s="156"/>
      <c r="E111" s="156"/>
      <c r="F111" s="157"/>
      <c r="G111" s="157"/>
      <c r="H111" s="157"/>
      <c r="I111" s="156"/>
      <c r="J111" s="158">
        <v>9199889.8844873831</v>
      </c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</row>
    <row r="112" spans="1:43" s="1" customFormat="1" hidden="1" x14ac:dyDescent="0.3">
      <c r="B112" s="155" t="s">
        <v>68</v>
      </c>
      <c r="C112" s="156"/>
      <c r="D112" s="156"/>
      <c r="E112" s="156"/>
      <c r="F112" s="157"/>
      <c r="G112" s="157"/>
      <c r="H112" s="157"/>
      <c r="I112" s="156"/>
      <c r="J112" s="158">
        <v>4274976</v>
      </c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</row>
    <row r="113" spans="2:23" s="1" customFormat="1" hidden="1" x14ac:dyDescent="0.3">
      <c r="B113" s="155" t="s">
        <v>69</v>
      </c>
      <c r="C113" s="156"/>
      <c r="D113" s="156"/>
      <c r="E113" s="156"/>
      <c r="F113" s="157"/>
      <c r="G113" s="157"/>
      <c r="H113" s="157"/>
      <c r="I113" s="156"/>
      <c r="J113" s="159">
        <f>J110/-J106</f>
        <v>0.95597357769653624</v>
      </c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</row>
    <row r="114" spans="2:23" s="1" customFormat="1" hidden="1" x14ac:dyDescent="0.3"/>
    <row r="115" spans="2:23" s="1" customFormat="1" hidden="1" x14ac:dyDescent="0.3">
      <c r="J115" s="160">
        <f>-J111/J106</f>
        <v>0.63549100057217389</v>
      </c>
      <c r="K115" s="1" t="s">
        <v>70</v>
      </c>
      <c r="L115" s="1" t="s">
        <v>71</v>
      </c>
    </row>
    <row r="116" spans="2:23" s="1" customFormat="1" hidden="1" x14ac:dyDescent="0.3">
      <c r="J116" s="160" t="e">
        <f>J111/AC3</f>
        <v>#DIV/0!</v>
      </c>
      <c r="K116" s="1" t="s">
        <v>72</v>
      </c>
    </row>
    <row r="117" spans="2:23" s="1" customFormat="1" hidden="1" x14ac:dyDescent="0.3">
      <c r="J117" s="161"/>
    </row>
    <row r="118" spans="2:23" s="1" customFormat="1" x14ac:dyDescent="0.3">
      <c r="R118" s="40"/>
      <c r="V118" s="40"/>
    </row>
    <row r="119" spans="2:23" s="1" customFormat="1" x14ac:dyDescent="0.3"/>
    <row r="120" spans="2:23" s="1" customFormat="1" x14ac:dyDescent="0.3">
      <c r="W120" s="40"/>
    </row>
    <row r="121" spans="2:23" s="1" customFormat="1" x14ac:dyDescent="0.3"/>
    <row r="122" spans="2:23" s="1" customFormat="1" x14ac:dyDescent="0.3">
      <c r="W122" s="40"/>
    </row>
    <row r="123" spans="2:23" s="1" customFormat="1" x14ac:dyDescent="0.3">
      <c r="W123" s="160"/>
    </row>
    <row r="124" spans="2:23" s="1" customFormat="1" x14ac:dyDescent="0.3"/>
    <row r="125" spans="2:23" s="1" customFormat="1" x14ac:dyDescent="0.3"/>
    <row r="126" spans="2:23" s="1" customFormat="1" x14ac:dyDescent="0.3"/>
    <row r="127" spans="2:23" s="1" customFormat="1" x14ac:dyDescent="0.3"/>
    <row r="128" spans="2:23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</sheetData>
  <mergeCells count="13">
    <mergeCell ref="Y19:Y20"/>
    <mergeCell ref="AA7:AA8"/>
    <mergeCell ref="Y9:Y10"/>
    <mergeCell ref="Y11:Y12"/>
    <mergeCell ref="Y13:Y14"/>
    <mergeCell ref="Y15:Y16"/>
    <mergeCell ref="Y17:Y18"/>
    <mergeCell ref="B2:E3"/>
    <mergeCell ref="F2:I3"/>
    <mergeCell ref="J2:R3"/>
    <mergeCell ref="W2:Y2"/>
    <mergeCell ref="W4:X4"/>
    <mergeCell ref="Y7:Y8"/>
  </mergeCells>
  <pageMargins left="0.16809360730593606" right="2.4329337899543377" top="0.75" bottom="0.75" header="0.3" footer="0.3"/>
  <pageSetup scale="31" orientation="portrait" verticalDpi="300" r:id="rId1"/>
  <headerFooter>
    <oddHeader xml:space="preserve">&amp;LCompany Name
Project Name
Project Number&amp;C&amp;F&amp;RIssue Date: Jan-2019
Revision :01
</oddHeader>
  </headerFooter>
  <colBreaks count="1" manualBreakCount="1"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4.3</vt:lpstr>
      <vt:lpstr>'4.3'!Print_Area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Naser</dc:creator>
  <cp:lastModifiedBy>Mohamed Naser</cp:lastModifiedBy>
  <dcterms:created xsi:type="dcterms:W3CDTF">2022-02-22T11:39:28Z</dcterms:created>
  <dcterms:modified xsi:type="dcterms:W3CDTF">2022-02-22T11:39:51Z</dcterms:modified>
</cp:coreProperties>
</file>